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ome" sheetId="1" r:id="rId4"/>
    <sheet state="visible" name="Salary + Commission" sheetId="2" r:id="rId5"/>
    <sheet state="visible" name="Commission Only" sheetId="3" r:id="rId6"/>
    <sheet state="visible" name="Tiered Commission" sheetId="4" r:id="rId7"/>
    <sheet state="visible" name="Bonus Plan" sheetId="5" r:id="rId8"/>
    <sheet state="visible" name="Territory Volume" sheetId="6" r:id="rId9"/>
    <sheet state="visible" name="Set Rate Commission" sheetId="7" r:id="rId10"/>
    <sheet state="visible" name="Relative Commission" sheetId="8" r:id="rId11"/>
  </sheets>
  <definedNames/>
  <calcPr/>
</workbook>
</file>

<file path=xl/sharedStrings.xml><?xml version="1.0" encoding="utf-8"?>
<sst xmlns="http://schemas.openxmlformats.org/spreadsheetml/2006/main" count="113" uniqueCount="71">
  <si>
    <t>Sales</t>
  </si>
  <si>
    <t>How to Use This Template</t>
  </si>
  <si>
    <t>Compensation</t>
  </si>
  <si>
    <r>
      <rPr>
        <rFont val="Avenir, Arial"/>
        <color rgb="FF33475B"/>
        <sz val="14.0"/>
      </rPr>
      <t xml:space="preserve">Head over to each tab to learn more about that compensation plan type and to see how much it would pay reps based on their projected sales. 
For cells surrounded by a thick, bold border, enter your own information into it. 
For cells surrounded by no border, those will calculate automatically after you enter your information. </t>
    </r>
    <r>
      <rPr>
        <rFont val="Avenir, Arial"/>
        <b/>
        <color rgb="FF33475B"/>
        <sz val="14.0"/>
      </rPr>
      <t xml:space="preserve">Do not edit these cells. </t>
    </r>
  </si>
  <si>
    <t>Calculator</t>
  </si>
  <si>
    <t>Free Inbound Sales Certification from HubSpot Academy</t>
  </si>
  <si>
    <t>Learn how to sell better and smarter with HubSpot Academy</t>
  </si>
  <si>
    <t>Get Started</t>
  </si>
  <si>
    <t>Salary + Commission</t>
  </si>
  <si>
    <t xml:space="preserve">For cells with a thick black border, enter your metrics to complete the formula. </t>
  </si>
  <si>
    <t>In this model, salespeople earn commission in addition to a base salary. Enter base salary, projected sales, at what sales amount commission kicks in and caps, and what commission percent is. 
If commission does not cap, enter a large number, such as "1,000,000,000," in cell B16.</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</si>
  <si>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</si>
  <si>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Base Salary</t>
  </si>
  <si>
    <t>Projected Sales</t>
  </si>
  <si>
    <t>Commission Kicks In At</t>
  </si>
  <si>
    <t>Commission Percent</t>
  </si>
  <si>
    <r>
      <rPr>
        <rFont val="Avenir"/>
        <color theme="1"/>
        <sz val="12.0"/>
      </rPr>
      <t>Commission Caps At (</t>
    </r>
    <r>
      <rPr>
        <rFont val="Avenir"/>
        <i/>
        <color theme="1"/>
        <sz val="12.0"/>
      </rPr>
      <t>in sales</t>
    </r>
    <r>
      <rPr>
        <rFont val="Avenir"/>
        <color theme="1"/>
        <sz val="12.0"/>
      </rPr>
      <t>)</t>
    </r>
  </si>
  <si>
    <t xml:space="preserve">Commission Earned </t>
  </si>
  <si>
    <t>Total Compensation</t>
  </si>
  <si>
    <t>Commission Only</t>
  </si>
  <si>
    <t>In this model, commission is the sole factor in compensation. 
Enter how much commission rate is and projected sales to determine total compensation.</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</si>
  <si>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</si>
  <si>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Commission Rate</t>
  </si>
  <si>
    <t>Tiered Commission</t>
  </si>
  <si>
    <t>For cells with a thick black border, enter your metrics to complete the formula.</t>
  </si>
  <si>
    <t xml:space="preserve">
In this model, commission is the sole factor in compensation, but commission rates change based on sales amounts. In each tier, enter the commission rate and at which unit of sales is the transition between each tier.
If after a certain tier caps no longer apply, type a large number that could not be achieved by your sales team (i.e. $1,000,000,000). Otherwise, this will affect the formulas in this worksheet and produce an innacurate prediction. 
</t>
  </si>
  <si>
    <t>Key</t>
  </si>
  <si>
    <t>Commission %</t>
  </si>
  <si>
    <t>What Percent Commission Each Tier Generates for Sales in That Tier</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</si>
  <si>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</si>
  <si>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Caps at</t>
  </si>
  <si>
    <t>What Sales Amount is the Cap for That Tier</t>
  </si>
  <si>
    <t>Max. Commission</t>
  </si>
  <si>
    <t>What the Maximum Amount of Commission a Salesperson Can Earn in That Tier is</t>
  </si>
  <si>
    <t>Eligible For</t>
  </si>
  <si>
    <t>How Much Commission the Rep Earned in That Tier</t>
  </si>
  <si>
    <t>Earned Commission</t>
  </si>
  <si>
    <t>The Amount That Goes Into Total Compensation (Cell F3)</t>
  </si>
  <si>
    <t>Tier #1</t>
  </si>
  <si>
    <t>Tier #2</t>
  </si>
  <si>
    <t>Tier #3</t>
  </si>
  <si>
    <t>Tier #4</t>
  </si>
  <si>
    <t>Tier #5</t>
  </si>
  <si>
    <t>Bonus Plan</t>
  </si>
  <si>
    <t>In this model, a bonus kicks in on top of salary if a sales rep hits a specific quota. 
Enter the rep's base salary, the bonus amount, at which sales amount the bonus kicks in, and the rep's projected sales.</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</si>
  <si>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</si>
  <si>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Bonus Amount</t>
  </si>
  <si>
    <t>Bonus Kicks in At</t>
  </si>
  <si>
    <t>Territory Volume Plan</t>
  </si>
  <si>
    <t>In this model, reps work together in a specific territory and the commission is shared among all reps in the area. 
Enter the projected sales for the territory, the commission rate, how many reps are in the territory, and the base salary for reps.</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</si>
  <si>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</si>
  <si>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Projected Territory Sales</t>
  </si>
  <si>
    <t>Commission on Sales</t>
  </si>
  <si>
    <t>Total Territory Commission</t>
  </si>
  <si>
    <t>Number of Territory Reps</t>
  </si>
  <si>
    <t>Base Rep Salary</t>
  </si>
  <si>
    <t>Total Commission Per Rep</t>
  </si>
  <si>
    <t>Total Compensation Per Rep</t>
  </si>
  <si>
    <t>Set Rate Commission</t>
  </si>
  <si>
    <t>In this model, reps earn a specific dollar amount for each sale. 
Enter the rep's base salary (if applicable), how much commission is, and projected units sold.</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</si>
  <si>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</si>
  <si>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Commission Per Sale</t>
  </si>
  <si>
    <t>Projected Sales (Units)</t>
  </si>
  <si>
    <t>Commission Pay</t>
  </si>
  <si>
    <t>Relative Commission</t>
  </si>
  <si>
    <t>In this model, reps earn a separate commission rate based on whether they are performing under or over quota.. 
Enter the rep's quota, projected sales, base salary (if applicable), and how much commission is at each tier.</t>
  </si>
  <si>
    <r>
      <rPr>
        <rFont val="Avenir"/>
        <i/>
        <color theme="1"/>
        <sz val="12.0"/>
      </rPr>
      <t xml:space="preserve">For colored cells with no border, </t>
    </r>
    <r>
      <rPr>
        <rFont val="Avenir"/>
        <b/>
        <i/>
        <color theme="1"/>
        <sz val="12.0"/>
      </rPr>
      <t xml:space="preserve">do not edit the contents. </t>
    </r>
    <r>
      <rPr>
        <rFont val="Avenir"/>
        <i/>
        <color theme="1"/>
        <sz val="12.0"/>
      </rPr>
      <t xml:space="preserve">The numbers will calculate automatically based on your inputs to the other cells. </t>
    </r>
  </si>
  <si>
    <t>Quota</t>
  </si>
  <si>
    <t>Commission Below Quota</t>
  </si>
  <si>
    <t>Commission Above Quota</t>
  </si>
  <si>
    <t>Total Commission Earned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</si>
</sst>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
    <numFmt numFmtId="165" formatCode="&quot;$&quot;#,##0.00"/>
  </numFmts>
  <fonts count="15">
    <font>
      <sz val="10.0"/>
      <color rgb="FF000000"/>
      <name val="Arial"/>
      <scheme val="minor"/>
    </font>
    <font>
      <color theme="1"/>
      <name val="Arial"/>
    </font>
    <font>
      <sz val="14.0"/>
      <color rgb="FF33475B"/>
      <name val="Avenir"/>
    </font>
    <font>
      <sz val="30.0"/>
      <color rgb="FFFFFFFF"/>
      <name val="Avenir"/>
    </font>
    <font>
      <sz val="18.0"/>
      <color rgb="FF33475B"/>
      <name val="Avenir"/>
    </font>
    <font>
      <b/>
      <sz val="18.0"/>
      <color rgb="FF33475B"/>
      <name val="Avenir"/>
    </font>
    <font>
      <u/>
      <sz val="14.0"/>
      <color rgb="FFFFFFFF"/>
      <name val="Avenir"/>
    </font>
    <font>
      <sz val="24.0"/>
      <color rgb="FFFFFFFF"/>
      <name val="Avenir"/>
    </font>
    <font>
      <color theme="1"/>
      <name val="Avenir"/>
    </font>
    <font>
      <i/>
      <sz val="12.0"/>
      <color theme="1"/>
      <name val="Avenir"/>
    </font>
    <font/>
    <font>
      <sz val="12.0"/>
      <color theme="1"/>
      <name val="Avenir"/>
    </font>
    <font>
      <sz val="14.0"/>
      <color theme="1"/>
      <name val="Avenir"/>
    </font>
    <font>
      <sz val="12.0"/>
      <color rgb="FFFFFFFF"/>
      <name val="Avenir"/>
    </font>
    <font>
      <sz val="14.0"/>
      <color rgb="FFFFFFFF"/>
      <name val="Avenir"/>
    </font>
  </fonts>
  <fills count="14">
    <fill>
      <patternFill patternType="none"/>
    </fill>
    <fill>
      <patternFill patternType="lightGray"/>
    </fill>
    <fill>
      <patternFill patternType="solid">
        <fgColor rgb="FF30465D"/>
        <bgColor rgb="FF30465D"/>
      </patternFill>
    </fill>
    <fill>
      <patternFill patternType="solid">
        <fgColor rgb="FFF5C26B"/>
        <bgColor rgb="FFF5C26B"/>
      </patternFill>
    </fill>
    <fill>
      <patternFill patternType="solid">
        <fgColor rgb="FFFFFFFF"/>
        <bgColor rgb="FFFFFFFF"/>
      </patternFill>
    </fill>
    <fill>
      <patternFill patternType="solid">
        <fgColor rgb="FFFF8F59"/>
        <bgColor rgb="FFFF8F59"/>
      </patternFill>
    </fill>
    <fill>
      <patternFill patternType="solid">
        <fgColor rgb="FF6178D1"/>
        <bgColor rgb="FF6178D1"/>
      </patternFill>
    </fill>
    <fill>
      <patternFill patternType="solid">
        <fgColor rgb="FFDFE3EB"/>
        <bgColor rgb="FFDFE3EB"/>
      </patternFill>
    </fill>
    <fill>
      <patternFill patternType="solid">
        <fgColor rgb="FFEAF0F6"/>
        <bgColor rgb="FFEAF0F6"/>
      </patternFill>
    </fill>
    <fill>
      <patternFill patternType="solid">
        <fgColor rgb="FF7C98B6"/>
        <bgColor rgb="FF7C98B6"/>
      </patternFill>
    </fill>
    <fill>
      <patternFill patternType="solid">
        <fgColor rgb="FFF2545B"/>
        <bgColor rgb="FFF2545B"/>
      </patternFill>
    </fill>
    <fill>
      <patternFill patternType="solid">
        <fgColor rgb="FFF2547D"/>
        <bgColor rgb="FFF2547D"/>
      </patternFill>
    </fill>
    <fill>
      <patternFill patternType="solid">
        <fgColor rgb="FF00BDA5"/>
        <bgColor rgb="FF00BDA5"/>
      </patternFill>
    </fill>
    <fill>
      <patternFill patternType="solid">
        <fgColor rgb="FF2D3E50"/>
        <bgColor rgb="FF2D3E50"/>
      </patternFill>
    </fill>
  </fills>
  <borders count="20">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border>
    <border>
      <right style="thick">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ck">
        <color rgb="FF000000"/>
      </left>
      <right style="thick">
        <color rgb="FF000000"/>
      </right>
      <top style="thick">
        <color rgb="FF000000"/>
      </top>
      <bottom style="thick">
        <color rgb="FF000000"/>
      </bottom>
    </border>
    <border>
      <left style="thick">
        <color rgb="FF000000"/>
      </left>
      <top style="thick">
        <color rgb="FF000000"/>
      </top>
      <bottom style="thick">
        <color rgb="FF000000"/>
      </bottom>
    </border>
    <border>
      <right style="thick">
        <color rgb="FF000000"/>
      </right>
      <top style="thick">
        <color rgb="FF000000"/>
      </top>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62">
    <xf borderId="0" fillId="0" fontId="0" numFmtId="0" xfId="0" applyAlignment="1" applyFont="1">
      <alignment readingOrder="0" shrinkToFit="0" vertical="bottom" wrapText="0"/>
    </xf>
    <xf borderId="0" fillId="2" fontId="1" numFmtId="0" xfId="0" applyAlignment="1" applyFill="1" applyFont="1">
      <alignment vertical="bottom"/>
    </xf>
    <xf borderId="0" fillId="3" fontId="1" numFmtId="0" xfId="0" applyAlignment="1" applyFill="1" applyFont="1">
      <alignment vertical="bottom"/>
    </xf>
    <xf borderId="0" fillId="3" fontId="2" numFmtId="0" xfId="0" applyAlignment="1" applyFont="1">
      <alignment readingOrder="0" shrinkToFit="0" vertical="top" wrapText="1"/>
    </xf>
    <xf borderId="0" fillId="2" fontId="3" numFmtId="0" xfId="0" applyAlignment="1" applyFont="1">
      <alignment readingOrder="0" vertical="bottom"/>
    </xf>
    <xf borderId="0" fillId="3" fontId="4" numFmtId="0" xfId="0" applyAlignment="1" applyFont="1">
      <alignment horizontal="center" readingOrder="0" shrinkToFit="0" vertical="center" wrapText="1"/>
    </xf>
    <xf borderId="0" fillId="4" fontId="5" numFmtId="0" xfId="0" applyAlignment="1" applyFill="1" applyFont="1">
      <alignment horizontal="center" readingOrder="0" vertical="bottom"/>
    </xf>
    <xf borderId="0" fillId="4" fontId="2" numFmtId="0" xfId="0" applyAlignment="1" applyFont="1">
      <alignment horizontal="center" readingOrder="0" vertical="bottom"/>
    </xf>
    <xf borderId="0" fillId="4" fontId="1" numFmtId="0" xfId="0" applyAlignment="1" applyFont="1">
      <alignment vertical="bottom"/>
    </xf>
    <xf borderId="0" fillId="5" fontId="6" numFmtId="0" xfId="0" applyAlignment="1" applyFill="1" applyFont="1">
      <alignment horizontal="center" readingOrder="0" vertical="center"/>
    </xf>
    <xf borderId="0" fillId="6" fontId="7" numFmtId="0" xfId="0" applyAlignment="1" applyFill="1" applyFont="1">
      <alignment horizontal="center" readingOrder="0" vertical="center"/>
    </xf>
    <xf borderId="0" fillId="0" fontId="8" numFmtId="0" xfId="0" applyFont="1"/>
    <xf borderId="1" fillId="7" fontId="9" numFmtId="164" xfId="0" applyAlignment="1" applyBorder="1" applyFill="1" applyFont="1" applyNumberFormat="1">
      <alignment horizontal="center" readingOrder="0" shrinkToFit="0" vertical="center" wrapText="1"/>
    </xf>
    <xf borderId="2" fillId="0" fontId="10" numFmtId="0" xfId="0" applyBorder="1" applyFont="1"/>
    <xf borderId="3" fillId="0" fontId="10" numFmtId="0" xfId="0" applyBorder="1" applyFont="1"/>
    <xf borderId="0" fillId="0" fontId="9" numFmtId="0" xfId="0" applyAlignment="1" applyFont="1">
      <alignment horizontal="center" readingOrder="0" shrinkToFit="0" vertical="center" wrapText="1"/>
    </xf>
    <xf borderId="4" fillId="0" fontId="10" numFmtId="0" xfId="0" applyBorder="1" applyFont="1"/>
    <xf borderId="5" fillId="0" fontId="10" numFmtId="0" xfId="0" applyBorder="1" applyFont="1"/>
    <xf borderId="6" fillId="0" fontId="10" numFmtId="0" xfId="0" applyBorder="1" applyFont="1"/>
    <xf borderId="7" fillId="0" fontId="10" numFmtId="0" xfId="0" applyBorder="1" applyFont="1"/>
    <xf borderId="8" fillId="0" fontId="10" numFmtId="0" xfId="0" applyBorder="1" applyFont="1"/>
    <xf borderId="0" fillId="0" fontId="11" numFmtId="0" xfId="0" applyFont="1"/>
    <xf borderId="0" fillId="8" fontId="9" numFmtId="164" xfId="0" applyAlignment="1" applyFill="1" applyFont="1" applyNumberFormat="1">
      <alignment horizontal="center" readingOrder="0" shrinkToFit="0" vertical="center" wrapText="1"/>
    </xf>
    <xf borderId="0" fillId="9" fontId="11" numFmtId="0" xfId="0" applyAlignment="1" applyFill="1" applyFont="1">
      <alignment readingOrder="0"/>
    </xf>
    <xf borderId="9" fillId="7" fontId="11" numFmtId="164" xfId="0" applyAlignment="1" applyBorder="1" applyFont="1" applyNumberFormat="1">
      <alignment readingOrder="0"/>
    </xf>
    <xf borderId="9" fillId="7" fontId="11" numFmtId="9" xfId="0" applyAlignment="1" applyBorder="1" applyFont="1" applyNumberFormat="1">
      <alignment readingOrder="0"/>
    </xf>
    <xf borderId="0" fillId="8" fontId="11" numFmtId="164" xfId="0" applyAlignment="1" applyFont="1" applyNumberFormat="1">
      <alignment readingOrder="0"/>
    </xf>
    <xf borderId="0" fillId="9" fontId="12" numFmtId="0" xfId="0" applyAlignment="1" applyFont="1">
      <alignment horizontal="center" readingOrder="0"/>
    </xf>
    <xf borderId="0" fillId="8" fontId="12" numFmtId="164" xfId="0" applyAlignment="1" applyFont="1" applyNumberFormat="1">
      <alignment horizontal="center" readingOrder="0"/>
    </xf>
    <xf borderId="0" fillId="10" fontId="7" numFmtId="0" xfId="0" applyAlignment="1" applyFill="1" applyFont="1">
      <alignment horizontal="center" readingOrder="0" vertical="center"/>
    </xf>
    <xf borderId="0" fillId="11" fontId="7" numFmtId="0" xfId="0" applyAlignment="1" applyFill="1" applyFont="1">
      <alignment horizontal="center" readingOrder="0" vertical="center"/>
    </xf>
    <xf borderId="10" fillId="7" fontId="12" numFmtId="164" xfId="0" applyAlignment="1" applyBorder="1" applyFont="1" applyNumberFormat="1">
      <alignment horizontal="center" readingOrder="0"/>
    </xf>
    <xf borderId="11" fillId="0" fontId="10" numFmtId="0" xfId="0" applyBorder="1" applyFont="1"/>
    <xf borderId="0" fillId="11" fontId="13" numFmtId="0" xfId="0" applyAlignment="1" applyFont="1">
      <alignment horizontal="center" readingOrder="0"/>
    </xf>
    <xf borderId="12" fillId="0" fontId="11" numFmtId="0" xfId="0" applyAlignment="1" applyBorder="1" applyFont="1">
      <alignment readingOrder="0"/>
    </xf>
    <xf borderId="13" fillId="0" fontId="11" numFmtId="0" xfId="0" applyAlignment="1" applyBorder="1" applyFont="1">
      <alignment readingOrder="0"/>
    </xf>
    <xf borderId="13" fillId="0" fontId="10" numFmtId="0" xfId="0" applyBorder="1" applyFont="1"/>
    <xf borderId="14" fillId="0" fontId="10" numFmtId="0" xfId="0" applyBorder="1" applyFont="1"/>
    <xf borderId="15" fillId="0" fontId="11" numFmtId="0" xfId="0" applyAlignment="1" applyBorder="1" applyFont="1">
      <alignment readingOrder="0"/>
    </xf>
    <xf borderId="0" fillId="0" fontId="11" numFmtId="164" xfId="0" applyAlignment="1" applyFont="1" applyNumberFormat="1">
      <alignment readingOrder="0"/>
    </xf>
    <xf borderId="16" fillId="0" fontId="10" numFmtId="0" xfId="0" applyBorder="1" applyFont="1"/>
    <xf borderId="17" fillId="0" fontId="11" numFmtId="0" xfId="0" applyAlignment="1" applyBorder="1" applyFont="1">
      <alignment readingOrder="0"/>
    </xf>
    <xf borderId="18" fillId="0" fontId="11" numFmtId="164" xfId="0" applyAlignment="1" applyBorder="1" applyFont="1" applyNumberFormat="1">
      <alignment readingOrder="0"/>
    </xf>
    <xf borderId="18" fillId="0" fontId="10" numFmtId="0" xfId="0" applyBorder="1" applyFont="1"/>
    <xf borderId="19" fillId="0" fontId="10" numFmtId="0" xfId="0" applyBorder="1" applyFont="1"/>
    <xf borderId="0" fillId="0" fontId="8" numFmtId="0" xfId="0" applyAlignment="1" applyFont="1">
      <alignment readingOrder="0"/>
    </xf>
    <xf borderId="0" fillId="0" fontId="8" numFmtId="165" xfId="0" applyFont="1" applyNumberFormat="1"/>
    <xf borderId="0" fillId="11" fontId="14" numFmtId="0" xfId="0" applyAlignment="1" applyFont="1">
      <alignment horizontal="center" readingOrder="0"/>
    </xf>
    <xf borderId="0" fillId="0" fontId="12" numFmtId="0" xfId="0" applyFont="1"/>
    <xf borderId="0" fillId="9" fontId="12" numFmtId="0" xfId="0" applyAlignment="1" applyFont="1">
      <alignment readingOrder="0"/>
    </xf>
    <xf borderId="9" fillId="7" fontId="12" numFmtId="9" xfId="0" applyAlignment="1" applyBorder="1" applyFont="1" applyNumberFormat="1">
      <alignment readingOrder="0"/>
    </xf>
    <xf borderId="9" fillId="7" fontId="12" numFmtId="164" xfId="0" applyAlignment="1" applyBorder="1" applyFont="1" applyNumberFormat="1">
      <alignment readingOrder="0"/>
    </xf>
    <xf borderId="0" fillId="8" fontId="12" numFmtId="164" xfId="0" applyFont="1" applyNumberFormat="1"/>
    <xf borderId="0" fillId="0" fontId="12" numFmtId="164" xfId="0" applyFont="1" applyNumberFormat="1"/>
    <xf borderId="0" fillId="0" fontId="8" numFmtId="0" xfId="0" applyAlignment="1" applyFont="1">
      <alignment readingOrder="0" shrinkToFit="0" wrapText="1"/>
    </xf>
    <xf borderId="0" fillId="5" fontId="7" numFmtId="0" xfId="0" applyAlignment="1" applyFont="1">
      <alignment horizontal="center" readingOrder="0" vertical="center"/>
    </xf>
    <xf borderId="0" fillId="3" fontId="7" numFmtId="0" xfId="0" applyAlignment="1" applyFont="1">
      <alignment horizontal="center" readingOrder="0" vertical="center"/>
    </xf>
    <xf borderId="9" fillId="7" fontId="11" numFmtId="10" xfId="0" applyAlignment="1" applyBorder="1" applyFont="1" applyNumberFormat="1">
      <alignment readingOrder="0"/>
    </xf>
    <xf borderId="0" fillId="8" fontId="11" numFmtId="164" xfId="0" applyFont="1" applyNumberFormat="1"/>
    <xf borderId="9" fillId="7" fontId="11" numFmtId="3" xfId="0" applyAlignment="1" applyBorder="1" applyFont="1" applyNumberFormat="1">
      <alignment readingOrder="0"/>
    </xf>
    <xf borderId="0" fillId="12" fontId="7" numFmtId="0" xfId="0" applyAlignment="1" applyFill="1" applyFont="1">
      <alignment horizontal="center" readingOrder="0" vertical="center"/>
    </xf>
    <xf borderId="0" fillId="13" fontId="7" numFmtId="0" xfId="0" applyAlignment="1" applyFill="1" applyFont="1">
      <alignment horizontal="center"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552450</xdr:colOff>
      <xdr:row>0</xdr:row>
      <xdr:rowOff>152400</xdr:rowOff>
    </xdr:from>
    <xdr:ext cx="1752600" cy="6762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876300</xdr:colOff>
      <xdr:row>2</xdr:row>
      <xdr:rowOff>104775</xdr:rowOff>
    </xdr:from>
    <xdr:ext cx="1809750" cy="23907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academy.hubspot.com/courses/inbound-sales?utm_source=offers&amp;utm_medium=offers&amp;utm_campaign=seondary-conversion_sales-compensation-calculator_templat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88"/>
    <col customWidth="1" min="9" max="9" width="3.5"/>
    <col customWidth="1" min="10" max="10" width="6.63"/>
    <col customWidth="1" min="11" max="11" width="7.38"/>
    <col customWidth="1" min="12" max="12" width="6.38"/>
    <col customWidth="1" min="13" max="13" width="7.38"/>
    <col customWidth="1" min="14" max="14" width="7.75"/>
    <col customWidth="1" min="16" max="16" width="5.75"/>
  </cols>
  <sheetData>
    <row r="1">
      <c r="A1" s="1"/>
      <c r="B1" s="1"/>
      <c r="C1" s="1"/>
      <c r="D1" s="1"/>
      <c r="E1" s="1"/>
      <c r="F1" s="1"/>
      <c r="G1" s="1"/>
      <c r="H1" s="1"/>
      <c r="I1" s="1"/>
      <c r="J1" s="2"/>
      <c r="K1" s="3"/>
      <c r="L1" s="3"/>
      <c r="M1" s="3"/>
      <c r="N1" s="3"/>
      <c r="O1" s="3"/>
      <c r="P1" s="2"/>
    </row>
    <row r="2">
      <c r="A2" s="1"/>
      <c r="B2" s="1"/>
      <c r="C2" s="1"/>
      <c r="D2" s="1"/>
      <c r="E2" s="1"/>
      <c r="F2" s="1"/>
      <c r="G2" s="1"/>
      <c r="H2" s="1"/>
      <c r="I2" s="1"/>
      <c r="K2" s="3"/>
      <c r="L2" s="3"/>
      <c r="M2" s="3"/>
      <c r="N2" s="3"/>
      <c r="O2" s="3"/>
    </row>
    <row r="3">
      <c r="A3" s="1"/>
      <c r="B3" s="1"/>
      <c r="C3" s="1"/>
      <c r="D3" s="1"/>
      <c r="E3" s="1"/>
      <c r="F3" s="1"/>
      <c r="G3" s="1"/>
      <c r="H3" s="1"/>
      <c r="I3" s="1"/>
      <c r="K3" s="3"/>
      <c r="L3" s="3"/>
      <c r="M3" s="3"/>
      <c r="N3" s="3"/>
      <c r="O3" s="3"/>
    </row>
    <row r="4">
      <c r="A4" s="1"/>
      <c r="B4" s="4" t="s">
        <v>0</v>
      </c>
      <c r="F4" s="1"/>
      <c r="G4" s="1"/>
      <c r="H4" s="1"/>
      <c r="I4" s="1"/>
      <c r="K4" s="5" t="s">
        <v>1</v>
      </c>
    </row>
    <row r="5">
      <c r="A5" s="1"/>
      <c r="F5" s="1"/>
      <c r="G5" s="1"/>
      <c r="H5" s="1"/>
      <c r="I5" s="1"/>
    </row>
    <row r="6">
      <c r="A6" s="1"/>
      <c r="F6" s="1"/>
      <c r="G6" s="1"/>
      <c r="H6" s="1"/>
      <c r="I6" s="1"/>
    </row>
    <row r="7">
      <c r="A7" s="1"/>
      <c r="B7" s="4" t="s">
        <v>2</v>
      </c>
      <c r="F7" s="1"/>
      <c r="G7" s="1"/>
      <c r="H7" s="1"/>
      <c r="I7" s="1"/>
      <c r="K7" s="3" t="s">
        <v>3</v>
      </c>
    </row>
    <row r="8">
      <c r="A8" s="1"/>
      <c r="F8" s="1"/>
      <c r="G8" s="1"/>
      <c r="H8" s="1"/>
      <c r="I8" s="1"/>
    </row>
    <row r="9">
      <c r="A9" s="1"/>
      <c r="F9" s="1"/>
      <c r="G9" s="1"/>
      <c r="H9" s="1"/>
      <c r="I9" s="1"/>
    </row>
    <row r="10">
      <c r="A10" s="1"/>
      <c r="B10" s="4" t="s">
        <v>4</v>
      </c>
      <c r="F10" s="1"/>
      <c r="G10" s="1"/>
      <c r="H10" s="1"/>
      <c r="I10" s="1"/>
    </row>
    <row r="11">
      <c r="A11" s="1"/>
      <c r="F11" s="1"/>
      <c r="G11" s="1"/>
      <c r="H11" s="1"/>
      <c r="I11" s="1"/>
    </row>
    <row r="12">
      <c r="A12" s="1"/>
      <c r="F12" s="1"/>
      <c r="G12" s="1"/>
      <c r="H12" s="1"/>
      <c r="I12" s="1"/>
    </row>
    <row r="13">
      <c r="A13" s="1"/>
      <c r="B13" s="1"/>
      <c r="C13" s="1"/>
      <c r="D13" s="1"/>
      <c r="E13" s="1"/>
      <c r="F13" s="1"/>
      <c r="G13" s="1"/>
      <c r="H13" s="1"/>
      <c r="I13" s="1"/>
    </row>
    <row r="14">
      <c r="A14" s="1"/>
      <c r="B14" s="1"/>
      <c r="C14" s="1"/>
      <c r="D14" s="1"/>
      <c r="E14" s="1"/>
      <c r="F14" s="1"/>
      <c r="G14" s="1"/>
      <c r="H14" s="1"/>
      <c r="I14" s="1"/>
    </row>
    <row r="15">
      <c r="A15" s="1"/>
      <c r="B15" s="1"/>
      <c r="C15" s="1"/>
      <c r="D15" s="1"/>
      <c r="E15" s="1"/>
      <c r="F15" s="1"/>
      <c r="G15" s="1"/>
      <c r="H15" s="1"/>
      <c r="I15" s="1"/>
    </row>
    <row r="16">
      <c r="A16" s="1"/>
      <c r="B16" s="1"/>
      <c r="C16" s="1"/>
      <c r="D16" s="1"/>
      <c r="E16" s="1"/>
      <c r="F16" s="1"/>
      <c r="G16" s="1"/>
      <c r="H16" s="1"/>
      <c r="I16" s="1"/>
    </row>
    <row r="17">
      <c r="A17" s="1"/>
      <c r="B17" s="6" t="s">
        <v>5</v>
      </c>
      <c r="I17" s="1"/>
    </row>
    <row r="18">
      <c r="A18" s="1"/>
      <c r="I18" s="1"/>
    </row>
    <row r="19">
      <c r="A19" s="1"/>
      <c r="B19" s="7" t="s">
        <v>6</v>
      </c>
      <c r="I19" s="1"/>
    </row>
    <row r="20">
      <c r="A20" s="1"/>
      <c r="B20" s="8"/>
      <c r="C20" s="8"/>
      <c r="D20" s="8"/>
      <c r="E20" s="8"/>
      <c r="F20" s="8"/>
      <c r="G20" s="8"/>
      <c r="H20" s="8"/>
      <c r="I20" s="1"/>
    </row>
    <row r="21">
      <c r="A21" s="1"/>
      <c r="B21" s="8"/>
      <c r="C21" s="8"/>
      <c r="D21" s="9" t="s">
        <v>7</v>
      </c>
      <c r="G21" s="8"/>
      <c r="H21" s="8"/>
      <c r="I21" s="1"/>
    </row>
    <row r="22">
      <c r="A22" s="1"/>
      <c r="B22" s="8"/>
      <c r="C22" s="8"/>
      <c r="G22" s="8"/>
      <c r="H22" s="8"/>
      <c r="I22" s="1"/>
    </row>
    <row r="23">
      <c r="A23" s="1"/>
      <c r="B23" s="8"/>
      <c r="C23" s="8"/>
      <c r="D23" s="8"/>
      <c r="E23" s="8"/>
      <c r="F23" s="8"/>
      <c r="G23" s="8"/>
      <c r="H23" s="8"/>
      <c r="I23" s="1"/>
      <c r="J23" s="2"/>
      <c r="P23" s="2"/>
    </row>
    <row r="24">
      <c r="A24" s="1"/>
      <c r="B24" s="1"/>
      <c r="C24" s="1"/>
      <c r="D24" s="1"/>
      <c r="E24" s="1"/>
      <c r="F24" s="1"/>
      <c r="G24" s="1"/>
      <c r="H24" s="1"/>
      <c r="I24" s="1"/>
      <c r="J24" s="2"/>
      <c r="P24" s="2"/>
    </row>
    <row r="25">
      <c r="A25" s="1"/>
      <c r="B25" s="1"/>
      <c r="C25" s="1"/>
      <c r="D25" s="1"/>
      <c r="E25" s="1"/>
      <c r="F25" s="1"/>
      <c r="G25" s="1"/>
      <c r="H25" s="1"/>
      <c r="I25" s="1"/>
      <c r="J25" s="2"/>
      <c r="K25" s="5"/>
      <c r="L25" s="5"/>
      <c r="M25" s="5"/>
      <c r="N25" s="5"/>
      <c r="O25" s="5"/>
      <c r="P25" s="2"/>
    </row>
    <row r="26">
      <c r="A26" s="1"/>
      <c r="B26" s="4"/>
      <c r="F26" s="1"/>
      <c r="G26" s="1"/>
      <c r="H26" s="1"/>
      <c r="I26" s="1"/>
      <c r="J26" s="2"/>
      <c r="K26" s="3"/>
      <c r="L26" s="3"/>
      <c r="M26" s="3"/>
      <c r="N26" s="3"/>
      <c r="O26" s="3"/>
      <c r="P26" s="2"/>
    </row>
    <row r="27">
      <c r="A27" s="1"/>
      <c r="F27" s="1"/>
      <c r="G27" s="1"/>
      <c r="H27" s="1"/>
      <c r="I27" s="1"/>
      <c r="J27" s="2"/>
      <c r="K27" s="3"/>
      <c r="L27" s="3"/>
      <c r="M27" s="3"/>
      <c r="N27" s="3"/>
      <c r="O27" s="3"/>
      <c r="P27" s="2"/>
    </row>
    <row r="28">
      <c r="A28" s="1"/>
      <c r="F28" s="1"/>
      <c r="G28" s="1"/>
      <c r="H28" s="1"/>
      <c r="I28" s="1"/>
      <c r="J28" s="2"/>
      <c r="K28" s="3"/>
      <c r="L28" s="3"/>
      <c r="M28" s="3"/>
      <c r="N28" s="3"/>
      <c r="O28" s="3"/>
      <c r="P28" s="2"/>
    </row>
    <row r="29">
      <c r="A29" s="1"/>
      <c r="B29" s="4"/>
      <c r="C29" s="4"/>
      <c r="D29" s="4"/>
      <c r="E29" s="4"/>
      <c r="F29" s="1"/>
      <c r="G29" s="1"/>
      <c r="H29" s="1"/>
      <c r="I29" s="1"/>
      <c r="J29" s="2"/>
      <c r="K29" s="3"/>
      <c r="L29" s="3"/>
      <c r="M29" s="3"/>
      <c r="N29" s="3"/>
      <c r="O29" s="3"/>
      <c r="P29" s="2"/>
    </row>
    <row r="30">
      <c r="A30" s="1"/>
      <c r="B30" s="4"/>
      <c r="C30" s="4"/>
      <c r="D30" s="4"/>
      <c r="E30" s="4"/>
      <c r="F30" s="1"/>
      <c r="G30" s="1"/>
      <c r="H30" s="1"/>
      <c r="I30" s="1"/>
      <c r="J30" s="2"/>
      <c r="K30" s="3"/>
      <c r="L30" s="3"/>
      <c r="M30" s="3"/>
      <c r="N30" s="3"/>
      <c r="O30" s="3"/>
      <c r="P30" s="2"/>
    </row>
  </sheetData>
  <mergeCells count="19">
    <mergeCell ref="B17:H18"/>
    <mergeCell ref="B19:H19"/>
    <mergeCell ref="J1:J22"/>
    <mergeCell ref="P1:P22"/>
    <mergeCell ref="B4:E6"/>
    <mergeCell ref="K4:O6"/>
    <mergeCell ref="B7:E9"/>
    <mergeCell ref="K7:O24"/>
    <mergeCell ref="B10:E12"/>
    <mergeCell ref="B39:H39"/>
    <mergeCell ref="D41:F42"/>
    <mergeCell ref="L41:N42"/>
    <mergeCell ref="D21:F22"/>
    <mergeCell ref="B26:E28"/>
    <mergeCell ref="B32:E34"/>
    <mergeCell ref="J32:M34"/>
    <mergeCell ref="B37:H38"/>
    <mergeCell ref="J37:P38"/>
    <mergeCell ref="J39:P39"/>
  </mergeCells>
  <hyperlinks>
    <hyperlink r:id="rId1" ref="D21"/>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1.0"/>
  </cols>
  <sheetData>
    <row r="1">
      <c r="A1" s="10" t="s">
        <v>8</v>
      </c>
      <c r="C1" s="11"/>
      <c r="D1" s="11"/>
      <c r="E1" s="11"/>
      <c r="F1" s="11"/>
      <c r="G1" s="11"/>
      <c r="H1" s="11"/>
      <c r="I1" s="11"/>
      <c r="J1" s="11"/>
      <c r="K1" s="11"/>
      <c r="L1" s="11"/>
      <c r="M1" s="11"/>
      <c r="N1" s="11"/>
      <c r="O1" s="11"/>
      <c r="P1" s="11"/>
      <c r="Q1" s="11"/>
      <c r="R1" s="11"/>
      <c r="S1" s="11"/>
      <c r="T1" s="11"/>
      <c r="U1" s="11"/>
      <c r="V1" s="11"/>
      <c r="W1" s="11"/>
      <c r="X1" s="11"/>
      <c r="Y1" s="11"/>
      <c r="Z1" s="11"/>
    </row>
    <row r="2">
      <c r="C2" s="11"/>
      <c r="D2" s="12" t="s">
        <v>9</v>
      </c>
      <c r="E2" s="13"/>
      <c r="F2" s="14"/>
      <c r="G2" s="11"/>
      <c r="H2" s="11"/>
      <c r="I2" s="11"/>
      <c r="J2" s="11"/>
      <c r="K2" s="11"/>
      <c r="L2" s="11"/>
      <c r="M2" s="11"/>
      <c r="N2" s="11"/>
      <c r="O2" s="11"/>
      <c r="P2" s="11"/>
      <c r="Q2" s="11"/>
      <c r="R2" s="11"/>
      <c r="S2" s="11"/>
      <c r="T2" s="11"/>
      <c r="U2" s="11"/>
      <c r="V2" s="11"/>
      <c r="W2" s="11"/>
      <c r="X2" s="11"/>
      <c r="Y2" s="11"/>
      <c r="Z2" s="11"/>
    </row>
    <row r="3">
      <c r="A3" s="15" t="s">
        <v>10</v>
      </c>
      <c r="C3" s="11"/>
      <c r="D3" s="16"/>
      <c r="F3" s="17"/>
      <c r="G3" s="11"/>
      <c r="H3" s="11"/>
      <c r="I3" s="11"/>
      <c r="J3" s="11"/>
      <c r="K3" s="11"/>
      <c r="L3" s="11"/>
      <c r="M3" s="11"/>
      <c r="N3" s="11"/>
      <c r="O3" s="11"/>
      <c r="P3" s="11"/>
      <c r="Q3" s="11"/>
      <c r="R3" s="11"/>
      <c r="S3" s="11"/>
      <c r="T3" s="11"/>
      <c r="U3" s="11"/>
      <c r="V3" s="11"/>
      <c r="W3" s="11"/>
      <c r="X3" s="11"/>
      <c r="Y3" s="11"/>
      <c r="Z3" s="11"/>
    </row>
    <row r="4">
      <c r="C4" s="11"/>
      <c r="D4" s="18"/>
      <c r="E4" s="19"/>
      <c r="F4" s="20"/>
      <c r="G4" s="11"/>
      <c r="H4" s="11"/>
      <c r="I4" s="11"/>
      <c r="J4" s="11"/>
      <c r="K4" s="11"/>
      <c r="L4" s="11"/>
      <c r="M4" s="11"/>
      <c r="N4" s="11"/>
      <c r="O4" s="11"/>
      <c r="P4" s="11"/>
      <c r="Q4" s="11"/>
      <c r="R4" s="11"/>
      <c r="S4" s="11"/>
      <c r="T4" s="11"/>
      <c r="U4" s="11"/>
      <c r="V4" s="11"/>
      <c r="W4" s="11"/>
      <c r="X4" s="11"/>
      <c r="Y4" s="11"/>
      <c r="Z4" s="11"/>
    </row>
    <row r="5">
      <c r="C5" s="11"/>
      <c r="D5" s="21"/>
      <c r="E5" s="21"/>
      <c r="F5" s="21"/>
      <c r="G5" s="11"/>
      <c r="H5" s="11"/>
      <c r="I5" s="11"/>
      <c r="J5" s="11"/>
      <c r="K5" s="11"/>
      <c r="L5" s="11"/>
      <c r="M5" s="11"/>
      <c r="N5" s="11"/>
      <c r="O5" s="11"/>
      <c r="P5" s="11"/>
      <c r="Q5" s="11"/>
      <c r="R5" s="11"/>
      <c r="S5" s="11"/>
      <c r="T5" s="11"/>
      <c r="U5" s="11"/>
      <c r="V5" s="11"/>
      <c r="W5" s="11"/>
      <c r="X5" s="11"/>
      <c r="Y5" s="11"/>
      <c r="Z5" s="11"/>
    </row>
    <row r="6">
      <c r="C6" s="11"/>
      <c r="D6" s="21"/>
      <c r="E6" s="21"/>
      <c r="F6" s="21"/>
      <c r="G6" s="11"/>
      <c r="H6" s="11"/>
      <c r="I6" s="11"/>
      <c r="J6" s="11"/>
      <c r="K6" s="11"/>
      <c r="L6" s="11"/>
      <c r="M6" s="11"/>
      <c r="N6" s="11"/>
      <c r="O6" s="11"/>
      <c r="P6" s="11"/>
      <c r="Q6" s="11"/>
      <c r="R6" s="11"/>
      <c r="S6" s="11"/>
      <c r="T6" s="11"/>
      <c r="U6" s="11"/>
      <c r="V6" s="11"/>
      <c r="W6" s="11"/>
      <c r="X6" s="11"/>
      <c r="Y6" s="11"/>
      <c r="Z6" s="11"/>
    </row>
    <row r="7">
      <c r="C7" s="11"/>
      <c r="D7" s="22" t="s">
        <v>11</v>
      </c>
      <c r="G7" s="11"/>
      <c r="H7" s="11"/>
      <c r="I7" s="11"/>
      <c r="J7" s="11"/>
      <c r="K7" s="11"/>
      <c r="L7" s="11"/>
      <c r="M7" s="11"/>
      <c r="N7" s="11"/>
      <c r="O7" s="11"/>
      <c r="P7" s="11"/>
      <c r="Q7" s="11"/>
      <c r="R7" s="11"/>
      <c r="S7" s="11"/>
      <c r="T7" s="11"/>
      <c r="U7" s="11"/>
      <c r="V7" s="11"/>
      <c r="W7" s="11"/>
      <c r="X7" s="11"/>
      <c r="Y7" s="11"/>
      <c r="Z7" s="11"/>
    </row>
    <row r="8">
      <c r="C8" s="11"/>
      <c r="G8" s="11"/>
      <c r="H8" s="11"/>
      <c r="I8" s="11"/>
      <c r="J8" s="11"/>
      <c r="K8" s="11"/>
      <c r="L8" s="11"/>
      <c r="M8" s="11"/>
      <c r="N8" s="11"/>
      <c r="O8" s="11"/>
      <c r="P8" s="11"/>
      <c r="Q8" s="11"/>
      <c r="R8" s="11"/>
      <c r="S8" s="11"/>
      <c r="T8" s="11"/>
      <c r="U8" s="11"/>
      <c r="V8" s="11"/>
      <c r="W8" s="11"/>
      <c r="X8" s="11"/>
      <c r="Y8" s="11"/>
      <c r="Z8" s="11"/>
    </row>
    <row r="9">
      <c r="C9" s="11"/>
      <c r="G9" s="11"/>
      <c r="H9" s="11"/>
      <c r="I9" s="11"/>
      <c r="J9" s="11"/>
      <c r="K9" s="11"/>
      <c r="L9" s="11"/>
      <c r="M9" s="11"/>
      <c r="N9" s="11"/>
      <c r="O9" s="11"/>
      <c r="P9" s="11"/>
      <c r="Q9" s="11"/>
      <c r="R9" s="11"/>
      <c r="S9" s="11"/>
      <c r="T9" s="11"/>
      <c r="U9" s="11"/>
      <c r="V9" s="11"/>
      <c r="W9" s="11"/>
      <c r="X9" s="11"/>
      <c r="Y9" s="11"/>
      <c r="Z9" s="11"/>
    </row>
    <row r="10">
      <c r="C10" s="11"/>
      <c r="G10" s="11"/>
      <c r="H10" s="11"/>
      <c r="I10" s="11"/>
      <c r="J10" s="11"/>
      <c r="K10" s="11"/>
      <c r="L10" s="11"/>
      <c r="M10" s="11"/>
      <c r="N10" s="11"/>
      <c r="O10" s="11"/>
      <c r="P10" s="11"/>
      <c r="Q10" s="11"/>
      <c r="R10" s="11"/>
      <c r="S10" s="11"/>
      <c r="T10" s="11"/>
      <c r="U10" s="11"/>
      <c r="V10" s="11"/>
      <c r="W10" s="11"/>
      <c r="X10" s="11"/>
      <c r="Y10" s="11"/>
      <c r="Z10" s="11"/>
    </row>
    <row r="11">
      <c r="C11" s="11"/>
      <c r="D11" s="11"/>
      <c r="E11" s="11"/>
      <c r="F11" s="11"/>
      <c r="G11" s="11"/>
      <c r="H11" s="11"/>
      <c r="I11" s="11"/>
      <c r="J11" s="11"/>
      <c r="K11" s="11"/>
      <c r="L11" s="11"/>
      <c r="M11" s="11"/>
      <c r="N11" s="11"/>
      <c r="O11" s="11"/>
      <c r="P11" s="11"/>
      <c r="Q11" s="11"/>
      <c r="R11" s="11"/>
      <c r="S11" s="11"/>
      <c r="T11" s="11"/>
      <c r="U11" s="11"/>
      <c r="V11" s="11"/>
      <c r="W11" s="11"/>
      <c r="X11" s="11"/>
      <c r="Y11" s="11"/>
      <c r="Z11" s="11"/>
    </row>
    <row r="12">
      <c r="A12" s="23" t="s">
        <v>12</v>
      </c>
      <c r="B12" s="24">
        <v>50000.0</v>
      </c>
      <c r="C12" s="11"/>
      <c r="D12" s="11"/>
      <c r="E12" s="11"/>
      <c r="F12" s="11"/>
      <c r="G12" s="11"/>
      <c r="H12" s="11"/>
      <c r="I12" s="11"/>
      <c r="J12" s="11"/>
      <c r="K12" s="11"/>
      <c r="L12" s="11"/>
      <c r="M12" s="11"/>
      <c r="N12" s="11"/>
      <c r="O12" s="11"/>
      <c r="P12" s="11"/>
      <c r="Q12" s="11"/>
      <c r="R12" s="11"/>
      <c r="S12" s="11"/>
      <c r="T12" s="11"/>
      <c r="U12" s="11"/>
      <c r="V12" s="11"/>
      <c r="W12" s="11"/>
      <c r="X12" s="11"/>
      <c r="Y12" s="11"/>
      <c r="Z12" s="11"/>
    </row>
    <row r="13">
      <c r="A13" s="21"/>
      <c r="B13" s="21"/>
      <c r="C13" s="11"/>
      <c r="D13" s="11"/>
      <c r="E13" s="11"/>
      <c r="F13" s="11"/>
      <c r="G13" s="11"/>
      <c r="H13" s="11"/>
      <c r="I13" s="11"/>
      <c r="J13" s="11"/>
      <c r="K13" s="11"/>
      <c r="L13" s="11"/>
      <c r="M13" s="11"/>
      <c r="N13" s="11"/>
      <c r="O13" s="11"/>
      <c r="P13" s="11"/>
      <c r="Q13" s="11"/>
      <c r="R13" s="11"/>
      <c r="S13" s="11"/>
      <c r="T13" s="11"/>
      <c r="U13" s="11"/>
      <c r="V13" s="11"/>
      <c r="W13" s="11"/>
      <c r="X13" s="11"/>
      <c r="Y13" s="11"/>
      <c r="Z13" s="11"/>
    </row>
    <row r="14">
      <c r="A14" s="23" t="s">
        <v>13</v>
      </c>
      <c r="B14" s="24">
        <v>1000000.0</v>
      </c>
      <c r="C14" s="11"/>
      <c r="D14" s="11"/>
      <c r="E14" s="11"/>
      <c r="F14" s="11"/>
      <c r="G14" s="11"/>
      <c r="H14" s="11"/>
      <c r="I14" s="11"/>
      <c r="J14" s="11"/>
      <c r="K14" s="11"/>
      <c r="L14" s="11"/>
      <c r="M14" s="11"/>
      <c r="N14" s="11"/>
      <c r="O14" s="11"/>
      <c r="P14" s="11"/>
      <c r="Q14" s="11"/>
      <c r="R14" s="11"/>
      <c r="S14" s="11"/>
      <c r="T14" s="11"/>
      <c r="U14" s="11"/>
      <c r="V14" s="11"/>
      <c r="W14" s="11"/>
      <c r="X14" s="11"/>
      <c r="Y14" s="11"/>
      <c r="Z14" s="11"/>
    </row>
    <row r="15">
      <c r="A15" s="21"/>
      <c r="B15" s="21"/>
      <c r="C15" s="11"/>
      <c r="D15" s="11"/>
      <c r="E15" s="11"/>
      <c r="F15" s="11"/>
      <c r="G15" s="11"/>
      <c r="H15" s="11"/>
      <c r="I15" s="11"/>
      <c r="J15" s="11"/>
      <c r="K15" s="11"/>
      <c r="L15" s="11"/>
      <c r="M15" s="11"/>
      <c r="N15" s="11"/>
      <c r="O15" s="11"/>
      <c r="P15" s="11"/>
      <c r="Q15" s="11"/>
      <c r="R15" s="11"/>
      <c r="S15" s="11"/>
      <c r="T15" s="11"/>
      <c r="U15" s="11"/>
      <c r="V15" s="11"/>
      <c r="W15" s="11"/>
      <c r="X15" s="11"/>
      <c r="Y15" s="11"/>
      <c r="Z15" s="11"/>
    </row>
    <row r="16">
      <c r="A16" s="23" t="s">
        <v>14</v>
      </c>
      <c r="B16" s="24">
        <v>20000.0</v>
      </c>
      <c r="C16" s="11"/>
      <c r="D16" s="11"/>
      <c r="E16" s="11"/>
      <c r="F16" s="11"/>
      <c r="G16" s="11"/>
      <c r="H16" s="11"/>
      <c r="I16" s="11"/>
      <c r="J16" s="11"/>
      <c r="K16" s="11"/>
      <c r="L16" s="11"/>
      <c r="M16" s="11"/>
      <c r="N16" s="11"/>
      <c r="O16" s="11"/>
      <c r="P16" s="11"/>
      <c r="Q16" s="11"/>
      <c r="R16" s="11"/>
      <c r="S16" s="11"/>
      <c r="T16" s="11"/>
      <c r="U16" s="11"/>
      <c r="V16" s="11"/>
      <c r="W16" s="11"/>
      <c r="X16" s="11"/>
      <c r="Y16" s="11"/>
      <c r="Z16" s="11"/>
    </row>
    <row r="17">
      <c r="A17" s="23" t="s">
        <v>15</v>
      </c>
      <c r="B17" s="25">
        <v>0.2</v>
      </c>
      <c r="C17" s="11"/>
      <c r="D17" s="11"/>
      <c r="E17" s="11"/>
      <c r="F17" s="11"/>
      <c r="G17" s="11"/>
      <c r="H17" s="11"/>
      <c r="I17" s="11"/>
      <c r="J17" s="11"/>
      <c r="K17" s="11"/>
      <c r="L17" s="11"/>
      <c r="M17" s="11"/>
      <c r="N17" s="11"/>
      <c r="O17" s="11"/>
      <c r="P17" s="11"/>
      <c r="Q17" s="11"/>
      <c r="R17" s="11"/>
      <c r="S17" s="11"/>
      <c r="T17" s="11"/>
      <c r="U17" s="11"/>
      <c r="V17" s="11"/>
      <c r="W17" s="11"/>
      <c r="X17" s="11"/>
      <c r="Y17" s="11"/>
      <c r="Z17" s="11"/>
    </row>
    <row r="18">
      <c r="A18" s="23" t="s">
        <v>16</v>
      </c>
      <c r="B18" s="24">
        <v>500000.0</v>
      </c>
      <c r="C18" s="11"/>
      <c r="D18" s="11"/>
      <c r="E18" s="11"/>
      <c r="F18" s="11"/>
      <c r="G18" s="11"/>
      <c r="H18" s="11"/>
      <c r="I18" s="11"/>
      <c r="J18" s="11"/>
      <c r="K18" s="11"/>
      <c r="L18" s="11"/>
      <c r="M18" s="11"/>
      <c r="N18" s="11"/>
      <c r="O18" s="11"/>
      <c r="P18" s="11"/>
      <c r="Q18" s="11"/>
      <c r="R18" s="11"/>
      <c r="S18" s="11"/>
      <c r="T18" s="11"/>
      <c r="U18" s="11"/>
      <c r="V18" s="11"/>
      <c r="W18" s="11"/>
      <c r="X18" s="11"/>
      <c r="Y18" s="11"/>
      <c r="Z18" s="11"/>
    </row>
    <row r="19">
      <c r="A19" s="23" t="s">
        <v>17</v>
      </c>
      <c r="B19" s="26">
        <f>if(B14&gt;B18,((B18-B16)*B17),((B14-B16)*B17))</f>
        <v>96000</v>
      </c>
      <c r="C19" s="11"/>
      <c r="D19" s="11"/>
      <c r="E19" s="11"/>
      <c r="F19" s="11"/>
      <c r="G19" s="11"/>
      <c r="H19" s="11"/>
      <c r="I19" s="11"/>
      <c r="J19" s="11"/>
      <c r="K19" s="11"/>
      <c r="L19" s="11"/>
      <c r="M19" s="11"/>
      <c r="N19" s="11"/>
      <c r="O19" s="11"/>
      <c r="P19" s="11"/>
      <c r="Q19" s="11"/>
      <c r="R19" s="11"/>
      <c r="S19" s="11"/>
      <c r="T19" s="11"/>
      <c r="U19" s="11"/>
      <c r="V19" s="11"/>
      <c r="W19" s="11"/>
      <c r="X19" s="11"/>
      <c r="Y19" s="11"/>
      <c r="Z19" s="11"/>
    </row>
    <row r="20">
      <c r="A20" s="21"/>
      <c r="B20" s="21"/>
      <c r="C20" s="11"/>
      <c r="D20" s="11"/>
      <c r="E20" s="11"/>
      <c r="F20" s="11"/>
      <c r="G20" s="11"/>
      <c r="H20" s="11"/>
      <c r="I20" s="11"/>
      <c r="J20" s="11"/>
      <c r="K20" s="11"/>
      <c r="L20" s="11"/>
      <c r="M20" s="11"/>
      <c r="N20" s="11"/>
      <c r="O20" s="11"/>
      <c r="P20" s="11"/>
      <c r="Q20" s="11"/>
      <c r="R20" s="11"/>
      <c r="S20" s="11"/>
      <c r="T20" s="11"/>
      <c r="U20" s="11"/>
      <c r="V20" s="11"/>
      <c r="W20" s="11"/>
      <c r="X20" s="11"/>
      <c r="Y20" s="11"/>
      <c r="Z20" s="11"/>
    </row>
    <row r="21">
      <c r="A21" s="27" t="s">
        <v>18</v>
      </c>
      <c r="B21" s="28">
        <f>B12+B19</f>
        <v>146000</v>
      </c>
      <c r="C21" s="11"/>
      <c r="D21" s="11"/>
      <c r="E21" s="11"/>
      <c r="F21" s="11"/>
      <c r="G21" s="11"/>
      <c r="H21" s="11"/>
      <c r="I21" s="11"/>
      <c r="J21" s="11"/>
      <c r="K21" s="11"/>
      <c r="L21" s="11"/>
      <c r="M21" s="11"/>
      <c r="N21" s="11"/>
      <c r="O21" s="11"/>
      <c r="P21" s="11"/>
      <c r="Q21" s="11"/>
      <c r="R21" s="11"/>
      <c r="S21" s="11"/>
      <c r="T21" s="11"/>
      <c r="U21" s="11"/>
      <c r="V21" s="11"/>
      <c r="W21" s="11"/>
      <c r="X21" s="11"/>
      <c r="Y21" s="11"/>
      <c r="Z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sheetData>
  <mergeCells count="4">
    <mergeCell ref="A1:B2"/>
    <mergeCell ref="D2:F4"/>
    <mergeCell ref="A3:B10"/>
    <mergeCell ref="D7:F10"/>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13"/>
  </cols>
  <sheetData>
    <row r="1">
      <c r="A1" s="29" t="s">
        <v>19</v>
      </c>
      <c r="C1" s="11"/>
      <c r="D1" s="11"/>
      <c r="E1" s="11"/>
      <c r="F1" s="11"/>
      <c r="G1" s="11"/>
      <c r="H1" s="11"/>
      <c r="I1" s="11"/>
      <c r="J1" s="11"/>
      <c r="K1" s="11"/>
      <c r="L1" s="11"/>
      <c r="M1" s="11"/>
      <c r="N1" s="11"/>
      <c r="O1" s="11"/>
      <c r="P1" s="11"/>
      <c r="Q1" s="11"/>
      <c r="R1" s="11"/>
      <c r="S1" s="11"/>
      <c r="T1" s="11"/>
      <c r="U1" s="11"/>
      <c r="V1" s="11"/>
      <c r="W1" s="11"/>
      <c r="X1" s="11"/>
      <c r="Y1" s="11"/>
      <c r="Z1" s="11"/>
    </row>
    <row r="2">
      <c r="C2" s="11"/>
      <c r="D2" s="12" t="s">
        <v>9</v>
      </c>
      <c r="E2" s="13"/>
      <c r="F2" s="14"/>
      <c r="G2" s="11"/>
      <c r="H2" s="11"/>
      <c r="I2" s="11"/>
      <c r="J2" s="11"/>
      <c r="K2" s="11"/>
      <c r="L2" s="11"/>
      <c r="M2" s="11"/>
      <c r="N2" s="11"/>
      <c r="O2" s="11"/>
      <c r="P2" s="11"/>
      <c r="Q2" s="11"/>
      <c r="R2" s="11"/>
      <c r="S2" s="11"/>
      <c r="T2" s="11"/>
      <c r="U2" s="11"/>
      <c r="V2" s="11"/>
      <c r="W2" s="11"/>
      <c r="X2" s="11"/>
      <c r="Y2" s="11"/>
      <c r="Z2" s="11"/>
    </row>
    <row r="3">
      <c r="A3" s="15" t="s">
        <v>20</v>
      </c>
      <c r="C3" s="11"/>
      <c r="D3" s="16"/>
      <c r="F3" s="17"/>
      <c r="G3" s="11"/>
      <c r="H3" s="11"/>
      <c r="I3" s="11"/>
      <c r="J3" s="11"/>
      <c r="K3" s="11"/>
      <c r="L3" s="11"/>
      <c r="M3" s="11"/>
      <c r="N3" s="11"/>
      <c r="O3" s="11"/>
      <c r="P3" s="11"/>
      <c r="Q3" s="11"/>
      <c r="R3" s="11"/>
      <c r="S3" s="11"/>
      <c r="T3" s="11"/>
      <c r="U3" s="11"/>
      <c r="V3" s="11"/>
      <c r="W3" s="11"/>
      <c r="X3" s="11"/>
      <c r="Y3" s="11"/>
      <c r="Z3" s="11"/>
    </row>
    <row r="4">
      <c r="C4" s="11"/>
      <c r="D4" s="18"/>
      <c r="E4" s="19"/>
      <c r="F4" s="20"/>
      <c r="G4" s="11"/>
      <c r="H4" s="11"/>
      <c r="I4" s="11"/>
      <c r="J4" s="11"/>
      <c r="K4" s="11"/>
      <c r="L4" s="11"/>
      <c r="M4" s="11"/>
      <c r="N4" s="11"/>
      <c r="O4" s="11"/>
      <c r="P4" s="11"/>
      <c r="Q4" s="11"/>
      <c r="R4" s="11"/>
      <c r="S4" s="11"/>
      <c r="T4" s="11"/>
      <c r="U4" s="11"/>
      <c r="V4" s="11"/>
      <c r="W4" s="11"/>
      <c r="X4" s="11"/>
      <c r="Y4" s="11"/>
      <c r="Z4" s="11"/>
    </row>
    <row r="5">
      <c r="C5" s="11"/>
      <c r="D5" s="21"/>
      <c r="E5" s="21"/>
      <c r="F5" s="21"/>
      <c r="G5" s="11"/>
      <c r="H5" s="11"/>
      <c r="I5" s="11"/>
      <c r="J5" s="11"/>
      <c r="K5" s="11"/>
      <c r="L5" s="11"/>
      <c r="M5" s="11"/>
      <c r="N5" s="11"/>
      <c r="O5" s="11"/>
      <c r="P5" s="11"/>
      <c r="Q5" s="11"/>
      <c r="R5" s="11"/>
      <c r="S5" s="11"/>
      <c r="T5" s="11"/>
      <c r="U5" s="11"/>
      <c r="V5" s="11"/>
      <c r="W5" s="11"/>
      <c r="X5" s="11"/>
      <c r="Y5" s="11"/>
      <c r="Z5" s="11"/>
    </row>
    <row r="6">
      <c r="C6" s="11"/>
      <c r="D6" s="22" t="s">
        <v>21</v>
      </c>
      <c r="G6" s="11"/>
      <c r="H6" s="11"/>
      <c r="I6" s="11"/>
      <c r="J6" s="11"/>
      <c r="K6" s="11"/>
      <c r="L6" s="11"/>
      <c r="M6" s="11"/>
      <c r="N6" s="11"/>
      <c r="O6" s="11"/>
      <c r="P6" s="11"/>
      <c r="Q6" s="11"/>
      <c r="R6" s="11"/>
      <c r="S6" s="11"/>
      <c r="T6" s="11"/>
      <c r="U6" s="11"/>
      <c r="V6" s="11"/>
      <c r="W6" s="11"/>
      <c r="X6" s="11"/>
      <c r="Y6" s="11"/>
      <c r="Z6" s="11"/>
    </row>
    <row r="7">
      <c r="C7" s="11"/>
      <c r="G7" s="11"/>
      <c r="H7" s="11"/>
      <c r="I7" s="11"/>
      <c r="J7" s="11"/>
      <c r="K7" s="11"/>
      <c r="L7" s="11"/>
      <c r="M7" s="11"/>
      <c r="N7" s="11"/>
      <c r="O7" s="11"/>
      <c r="P7" s="11"/>
      <c r="Q7" s="11"/>
      <c r="R7" s="11"/>
      <c r="S7" s="11"/>
      <c r="T7" s="11"/>
      <c r="U7" s="11"/>
      <c r="V7" s="11"/>
      <c r="W7" s="11"/>
      <c r="X7" s="11"/>
      <c r="Y7" s="11"/>
      <c r="Z7" s="11"/>
    </row>
    <row r="8">
      <c r="C8" s="11"/>
      <c r="G8" s="11"/>
      <c r="H8" s="11"/>
      <c r="I8" s="11"/>
      <c r="J8" s="11"/>
      <c r="K8" s="11"/>
      <c r="L8" s="11"/>
      <c r="M8" s="11"/>
      <c r="N8" s="11"/>
      <c r="O8" s="11"/>
      <c r="P8" s="11"/>
      <c r="Q8" s="11"/>
      <c r="R8" s="11"/>
      <c r="S8" s="11"/>
      <c r="T8" s="11"/>
      <c r="U8" s="11"/>
      <c r="V8" s="11"/>
      <c r="W8" s="11"/>
      <c r="X8" s="11"/>
      <c r="Y8" s="11"/>
      <c r="Z8" s="11"/>
    </row>
    <row r="9">
      <c r="C9" s="11"/>
      <c r="G9" s="11"/>
      <c r="H9" s="11"/>
      <c r="I9" s="11"/>
      <c r="J9" s="11"/>
      <c r="K9" s="11"/>
      <c r="L9" s="11"/>
      <c r="M9" s="11"/>
      <c r="N9" s="11"/>
      <c r="O9" s="11"/>
      <c r="P9" s="11"/>
      <c r="Q9" s="11"/>
      <c r="R9" s="11"/>
      <c r="S9" s="11"/>
      <c r="T9" s="11"/>
      <c r="U9" s="11"/>
      <c r="V9" s="11"/>
      <c r="W9" s="11"/>
      <c r="X9" s="11"/>
      <c r="Y9" s="11"/>
      <c r="Z9" s="11"/>
    </row>
    <row r="10">
      <c r="A10" s="21"/>
      <c r="B10" s="21"/>
      <c r="C10" s="11"/>
      <c r="D10" s="11"/>
      <c r="E10" s="11"/>
      <c r="F10" s="11"/>
      <c r="G10" s="11"/>
      <c r="H10" s="11"/>
      <c r="I10" s="11"/>
      <c r="J10" s="11"/>
      <c r="K10" s="11"/>
      <c r="L10" s="11"/>
      <c r="M10" s="11"/>
      <c r="N10" s="11"/>
      <c r="O10" s="11"/>
      <c r="P10" s="11"/>
      <c r="Q10" s="11"/>
      <c r="R10" s="11"/>
      <c r="S10" s="11"/>
      <c r="T10" s="11"/>
      <c r="U10" s="11"/>
      <c r="V10" s="11"/>
      <c r="W10" s="11"/>
      <c r="X10" s="11"/>
      <c r="Y10" s="11"/>
      <c r="Z10" s="11"/>
    </row>
    <row r="11">
      <c r="A11" s="21"/>
      <c r="B11" s="21"/>
      <c r="C11" s="11"/>
      <c r="D11" s="11"/>
      <c r="E11" s="11"/>
      <c r="F11" s="11"/>
      <c r="G11" s="11"/>
      <c r="H11" s="11"/>
      <c r="I11" s="11"/>
      <c r="J11" s="11"/>
      <c r="K11" s="11"/>
      <c r="L11" s="11"/>
      <c r="M11" s="11"/>
      <c r="N11" s="11"/>
      <c r="O11" s="11"/>
      <c r="P11" s="11"/>
      <c r="Q11" s="11"/>
      <c r="R11" s="11"/>
      <c r="S11" s="11"/>
      <c r="T11" s="11"/>
      <c r="U11" s="11"/>
      <c r="V11" s="11"/>
      <c r="W11" s="11"/>
      <c r="X11" s="11"/>
      <c r="Y11" s="11"/>
      <c r="Z11" s="11"/>
    </row>
    <row r="12">
      <c r="A12" s="23" t="s">
        <v>13</v>
      </c>
      <c r="B12" s="24">
        <v>500000.0</v>
      </c>
      <c r="C12" s="11"/>
      <c r="D12" s="11"/>
      <c r="E12" s="11"/>
      <c r="F12" s="11"/>
      <c r="G12" s="11"/>
      <c r="H12" s="11"/>
      <c r="I12" s="11"/>
      <c r="J12" s="11"/>
      <c r="K12" s="11"/>
      <c r="L12" s="11"/>
      <c r="M12" s="11"/>
      <c r="N12" s="11"/>
      <c r="O12" s="11"/>
      <c r="P12" s="11"/>
      <c r="Q12" s="11"/>
      <c r="R12" s="11"/>
      <c r="S12" s="11"/>
      <c r="T12" s="11"/>
      <c r="U12" s="11"/>
      <c r="V12" s="11"/>
      <c r="W12" s="11"/>
      <c r="X12" s="11"/>
      <c r="Y12" s="11"/>
      <c r="Z12" s="11"/>
    </row>
    <row r="13">
      <c r="A13" s="23" t="s">
        <v>22</v>
      </c>
      <c r="B13" s="25">
        <v>0.2</v>
      </c>
      <c r="C13" s="11"/>
      <c r="D13" s="11"/>
      <c r="E13" s="11"/>
      <c r="F13" s="11"/>
      <c r="G13" s="11"/>
      <c r="H13" s="11"/>
      <c r="I13" s="11"/>
      <c r="J13" s="11"/>
      <c r="K13" s="11"/>
      <c r="L13" s="11"/>
      <c r="M13" s="11"/>
      <c r="N13" s="11"/>
      <c r="O13" s="11"/>
      <c r="P13" s="11"/>
      <c r="Q13" s="11"/>
      <c r="R13" s="11"/>
      <c r="S13" s="11"/>
      <c r="T13" s="11"/>
      <c r="U13" s="11"/>
      <c r="V13" s="11"/>
      <c r="W13" s="11"/>
      <c r="X13" s="11"/>
      <c r="Y13" s="11"/>
      <c r="Z13" s="11"/>
    </row>
    <row r="14">
      <c r="A14" s="21"/>
      <c r="B14" s="21"/>
      <c r="C14" s="11"/>
      <c r="D14" s="11"/>
      <c r="E14" s="11"/>
      <c r="F14" s="11"/>
      <c r="G14" s="11"/>
      <c r="H14" s="11"/>
      <c r="I14" s="11"/>
      <c r="J14" s="11"/>
      <c r="K14" s="11"/>
      <c r="L14" s="11"/>
      <c r="M14" s="11"/>
      <c r="N14" s="11"/>
      <c r="O14" s="11"/>
      <c r="P14" s="11"/>
      <c r="Q14" s="11"/>
      <c r="R14" s="11"/>
      <c r="S14" s="11"/>
      <c r="T14" s="11"/>
      <c r="U14" s="11"/>
      <c r="V14" s="11"/>
      <c r="W14" s="11"/>
      <c r="X14" s="11"/>
      <c r="Y14" s="11"/>
      <c r="Z14" s="11"/>
    </row>
    <row r="15">
      <c r="A15" s="27" t="s">
        <v>18</v>
      </c>
      <c r="B15" s="28">
        <f>B13*B12</f>
        <v>100000</v>
      </c>
      <c r="C15" s="11"/>
      <c r="D15" s="11"/>
      <c r="E15" s="11"/>
      <c r="F15" s="11"/>
      <c r="G15" s="11"/>
      <c r="H15" s="11"/>
      <c r="I15" s="11"/>
      <c r="J15" s="11"/>
      <c r="K15" s="11"/>
      <c r="L15" s="11"/>
      <c r="M15" s="11"/>
      <c r="N15" s="11"/>
      <c r="O15" s="11"/>
      <c r="P15" s="11"/>
      <c r="Q15" s="11"/>
      <c r="R15" s="11"/>
      <c r="S15" s="11"/>
      <c r="T15" s="11"/>
      <c r="U15" s="11"/>
      <c r="V15" s="11"/>
      <c r="W15" s="11"/>
      <c r="X15" s="11"/>
      <c r="Y15" s="11"/>
      <c r="Z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sheetData>
  <mergeCells count="4">
    <mergeCell ref="A1:B2"/>
    <mergeCell ref="D2:F4"/>
    <mergeCell ref="A3:B9"/>
    <mergeCell ref="D6:F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2" width="16.13"/>
    <col customWidth="1" min="3" max="3" width="3.63"/>
    <col customWidth="1" min="4" max="4" width="22.25"/>
    <col customWidth="1" min="5" max="5" width="11.38"/>
    <col customWidth="1" min="6" max="6" width="4.13"/>
    <col customWidth="1" min="7" max="7" width="21.38"/>
    <col customWidth="1" min="8" max="8" width="10.13"/>
    <col customWidth="1" min="9" max="9" width="4.13"/>
    <col customWidth="1" min="10" max="10" width="21.38"/>
    <col customWidth="1" min="11" max="11" width="12.63"/>
    <col customWidth="1" min="12" max="12" width="4.38"/>
    <col customWidth="1" min="13" max="13" width="22.75"/>
    <col customWidth="1" min="14" max="14" width="12.63"/>
  </cols>
  <sheetData>
    <row r="1">
      <c r="A1" s="30" t="s">
        <v>23</v>
      </c>
      <c r="C1" s="11"/>
      <c r="D1" s="11"/>
      <c r="E1" s="11"/>
      <c r="F1" s="11"/>
      <c r="G1" s="11"/>
      <c r="H1" s="11"/>
      <c r="I1" s="11"/>
      <c r="J1" s="11"/>
      <c r="K1" s="11"/>
      <c r="L1" s="11"/>
      <c r="M1" s="11"/>
      <c r="N1" s="11"/>
      <c r="O1" s="11"/>
      <c r="P1" s="11"/>
      <c r="Q1" s="11"/>
      <c r="R1" s="11"/>
      <c r="S1" s="11"/>
      <c r="T1" s="11"/>
      <c r="U1" s="11"/>
      <c r="V1" s="11"/>
      <c r="W1" s="11"/>
      <c r="X1" s="11"/>
      <c r="Y1" s="11"/>
      <c r="Z1" s="11"/>
    </row>
    <row r="2">
      <c r="C2" s="11"/>
      <c r="D2" s="27" t="s">
        <v>13</v>
      </c>
      <c r="F2" s="31">
        <v>1200000.0</v>
      </c>
      <c r="G2" s="32"/>
      <c r="H2" s="11"/>
      <c r="I2" s="11"/>
      <c r="J2" s="11"/>
      <c r="K2" s="11"/>
      <c r="L2" s="12" t="s">
        <v>24</v>
      </c>
      <c r="M2" s="13"/>
      <c r="N2" s="14"/>
      <c r="O2" s="11"/>
      <c r="P2" s="11"/>
      <c r="Q2" s="11"/>
      <c r="R2" s="11"/>
      <c r="S2" s="11"/>
      <c r="T2" s="11"/>
      <c r="U2" s="11"/>
      <c r="V2" s="11"/>
      <c r="W2" s="11"/>
      <c r="X2" s="11"/>
      <c r="Y2" s="11"/>
      <c r="Z2" s="11"/>
    </row>
    <row r="3">
      <c r="A3" s="15" t="s">
        <v>25</v>
      </c>
      <c r="C3" s="11"/>
      <c r="D3" s="27" t="s">
        <v>18</v>
      </c>
      <c r="F3" s="28">
        <f>(B23+E23+H23+K23+N23)</f>
        <v>165000</v>
      </c>
      <c r="H3" s="11"/>
      <c r="I3" s="11"/>
      <c r="J3" s="11"/>
      <c r="K3" s="11"/>
      <c r="L3" s="16"/>
      <c r="N3" s="17"/>
      <c r="O3" s="11"/>
      <c r="P3" s="11"/>
      <c r="Q3" s="11"/>
      <c r="R3" s="11"/>
      <c r="S3" s="11"/>
      <c r="T3" s="11"/>
      <c r="U3" s="11"/>
      <c r="V3" s="11"/>
      <c r="W3" s="11"/>
      <c r="X3" s="11"/>
      <c r="Y3" s="11"/>
      <c r="Z3" s="11"/>
    </row>
    <row r="4">
      <c r="C4" s="11"/>
      <c r="D4" s="11"/>
      <c r="E4" s="11"/>
      <c r="F4" s="11"/>
      <c r="G4" s="11"/>
      <c r="H4" s="11"/>
      <c r="I4" s="11"/>
      <c r="J4" s="11"/>
      <c r="K4" s="11"/>
      <c r="L4" s="18"/>
      <c r="M4" s="19"/>
      <c r="N4" s="20"/>
      <c r="O4" s="11"/>
      <c r="P4" s="11"/>
      <c r="Q4" s="11"/>
      <c r="R4" s="11"/>
      <c r="S4" s="11"/>
      <c r="T4" s="11"/>
      <c r="U4" s="11"/>
      <c r="V4" s="11"/>
      <c r="W4" s="11"/>
      <c r="X4" s="11"/>
      <c r="Y4" s="11"/>
      <c r="Z4" s="11"/>
    </row>
    <row r="5">
      <c r="C5" s="11"/>
      <c r="D5" s="33" t="s">
        <v>26</v>
      </c>
      <c r="F5" s="21"/>
      <c r="G5" s="21"/>
      <c r="H5" s="21"/>
      <c r="I5" s="21"/>
      <c r="J5" s="21"/>
      <c r="K5" s="11"/>
      <c r="L5" s="21"/>
      <c r="M5" s="21"/>
      <c r="N5" s="21"/>
      <c r="O5" s="11"/>
      <c r="P5" s="11"/>
      <c r="Q5" s="11"/>
      <c r="R5" s="11"/>
      <c r="S5" s="11"/>
      <c r="T5" s="11"/>
      <c r="U5" s="11"/>
      <c r="V5" s="11"/>
      <c r="W5" s="11"/>
      <c r="X5" s="11"/>
      <c r="Y5" s="11"/>
      <c r="Z5" s="11"/>
    </row>
    <row r="6">
      <c r="C6" s="11"/>
      <c r="D6" s="34" t="s">
        <v>27</v>
      </c>
      <c r="E6" s="35" t="s">
        <v>28</v>
      </c>
      <c r="F6" s="36"/>
      <c r="G6" s="36"/>
      <c r="H6" s="36"/>
      <c r="I6" s="36"/>
      <c r="J6" s="37"/>
      <c r="K6" s="11"/>
      <c r="L6" s="22" t="s">
        <v>29</v>
      </c>
      <c r="O6" s="11"/>
      <c r="P6" s="11"/>
      <c r="Q6" s="11"/>
      <c r="R6" s="11"/>
      <c r="S6" s="11"/>
      <c r="T6" s="11"/>
      <c r="U6" s="11"/>
      <c r="V6" s="11"/>
      <c r="W6" s="11"/>
      <c r="X6" s="11"/>
      <c r="Y6" s="11"/>
      <c r="Z6" s="11"/>
    </row>
    <row r="7">
      <c r="C7" s="11"/>
      <c r="D7" s="38" t="s">
        <v>30</v>
      </c>
      <c r="E7" s="39" t="s">
        <v>31</v>
      </c>
      <c r="J7" s="40"/>
      <c r="K7" s="11"/>
      <c r="O7" s="11"/>
      <c r="P7" s="11"/>
      <c r="Q7" s="11"/>
      <c r="R7" s="11"/>
      <c r="S7" s="11"/>
      <c r="T7" s="11"/>
      <c r="U7" s="11"/>
      <c r="V7" s="11"/>
      <c r="W7" s="11"/>
      <c r="X7" s="11"/>
      <c r="Y7" s="11"/>
      <c r="Z7" s="11"/>
    </row>
    <row r="8">
      <c r="C8" s="11"/>
      <c r="D8" s="38" t="s">
        <v>32</v>
      </c>
      <c r="E8" s="39" t="s">
        <v>33</v>
      </c>
      <c r="J8" s="40"/>
      <c r="K8" s="11"/>
      <c r="O8" s="11"/>
      <c r="P8" s="11"/>
      <c r="Q8" s="11"/>
      <c r="R8" s="11"/>
      <c r="S8" s="11"/>
      <c r="T8" s="11"/>
      <c r="U8" s="11"/>
      <c r="V8" s="11"/>
      <c r="W8" s="11"/>
      <c r="X8" s="11"/>
      <c r="Y8" s="11"/>
      <c r="Z8" s="11"/>
    </row>
    <row r="9">
      <c r="C9" s="11"/>
      <c r="D9" s="38" t="s">
        <v>34</v>
      </c>
      <c r="E9" s="39" t="s">
        <v>35</v>
      </c>
      <c r="J9" s="40"/>
      <c r="K9" s="11"/>
      <c r="O9" s="11"/>
      <c r="P9" s="11"/>
      <c r="Q9" s="11"/>
      <c r="R9" s="11"/>
      <c r="S9" s="11"/>
      <c r="T9" s="11"/>
      <c r="U9" s="11"/>
      <c r="V9" s="11"/>
      <c r="W9" s="11"/>
      <c r="X9" s="11"/>
      <c r="Y9" s="11"/>
      <c r="Z9" s="11"/>
    </row>
    <row r="10">
      <c r="C10" s="11"/>
      <c r="D10" s="41" t="s">
        <v>36</v>
      </c>
      <c r="E10" s="42" t="s">
        <v>37</v>
      </c>
      <c r="F10" s="43"/>
      <c r="G10" s="43"/>
      <c r="H10" s="43"/>
      <c r="I10" s="43"/>
      <c r="J10" s="44"/>
      <c r="K10" s="11"/>
      <c r="L10" s="11"/>
      <c r="M10" s="11"/>
      <c r="N10" s="11"/>
      <c r="O10" s="11"/>
      <c r="P10" s="11"/>
      <c r="Q10" s="11"/>
      <c r="R10" s="11"/>
      <c r="S10" s="11"/>
      <c r="T10" s="11"/>
      <c r="U10" s="11"/>
      <c r="V10" s="11"/>
      <c r="W10" s="11"/>
      <c r="X10" s="11"/>
      <c r="Y10" s="11"/>
      <c r="Z10" s="11"/>
    </row>
    <row r="11">
      <c r="C11" s="11"/>
      <c r="D11" s="11"/>
      <c r="E11" s="11"/>
      <c r="F11" s="11"/>
      <c r="G11" s="11"/>
      <c r="H11" s="11"/>
      <c r="I11" s="11"/>
      <c r="J11" s="11"/>
      <c r="K11" s="11"/>
      <c r="L11" s="11"/>
      <c r="M11" s="11"/>
      <c r="N11" s="11"/>
      <c r="O11" s="11"/>
      <c r="P11" s="11"/>
      <c r="Q11" s="11"/>
      <c r="R11" s="11"/>
      <c r="S11" s="11"/>
      <c r="T11" s="11"/>
      <c r="U11" s="11"/>
      <c r="V11" s="11"/>
      <c r="W11" s="11"/>
      <c r="X11" s="11"/>
      <c r="Y11" s="11"/>
      <c r="Z11" s="11"/>
    </row>
    <row r="12">
      <c r="C12" s="11"/>
      <c r="D12" s="11"/>
      <c r="E12" s="11"/>
      <c r="F12" s="11"/>
      <c r="G12" s="11"/>
      <c r="H12" s="11"/>
      <c r="I12" s="11"/>
      <c r="J12" s="11"/>
      <c r="K12" s="11"/>
      <c r="L12" s="11"/>
      <c r="M12" s="11"/>
      <c r="N12" s="11"/>
      <c r="O12" s="11"/>
      <c r="P12" s="11"/>
      <c r="Q12" s="11"/>
      <c r="R12" s="11"/>
      <c r="S12" s="11"/>
      <c r="T12" s="11"/>
      <c r="U12" s="11"/>
      <c r="V12" s="11"/>
      <c r="W12" s="11"/>
      <c r="X12" s="11"/>
      <c r="Y12" s="11"/>
      <c r="Z12" s="11"/>
    </row>
    <row r="13">
      <c r="C13" s="11"/>
      <c r="D13" s="11"/>
      <c r="E13" s="11"/>
      <c r="F13" s="11"/>
      <c r="G13" s="11"/>
      <c r="H13" s="11"/>
      <c r="I13" s="11"/>
      <c r="J13" s="11"/>
      <c r="K13" s="11"/>
      <c r="L13" s="11"/>
      <c r="M13" s="11"/>
      <c r="N13" s="11"/>
      <c r="O13" s="11"/>
      <c r="P13" s="11"/>
      <c r="Q13" s="11"/>
      <c r="R13" s="11"/>
      <c r="S13" s="11"/>
      <c r="T13" s="11"/>
      <c r="U13" s="11"/>
      <c r="V13" s="11"/>
      <c r="W13" s="11"/>
      <c r="X13" s="11"/>
      <c r="Y13" s="11"/>
      <c r="Z13" s="11"/>
    </row>
    <row r="14">
      <c r="C14" s="11"/>
      <c r="D14" s="11"/>
      <c r="E14" s="11"/>
      <c r="F14" s="11"/>
      <c r="G14" s="11"/>
      <c r="H14" s="11"/>
      <c r="I14" s="11"/>
      <c r="J14" s="11"/>
      <c r="K14" s="11"/>
      <c r="L14" s="11"/>
      <c r="M14" s="11"/>
      <c r="N14" s="11"/>
      <c r="O14" s="11"/>
      <c r="P14" s="11"/>
      <c r="Q14" s="11"/>
      <c r="R14" s="11"/>
      <c r="S14" s="11"/>
      <c r="T14" s="11"/>
      <c r="U14" s="11"/>
      <c r="V14" s="11"/>
      <c r="W14" s="11"/>
      <c r="X14" s="11"/>
      <c r="Y14" s="11"/>
      <c r="Z14" s="11"/>
    </row>
    <row r="15">
      <c r="C15" s="11"/>
      <c r="D15" s="11"/>
      <c r="E15" s="11"/>
      <c r="F15" s="11"/>
      <c r="G15" s="11"/>
      <c r="H15" s="11"/>
      <c r="I15" s="11"/>
      <c r="J15" s="11"/>
      <c r="K15" s="11"/>
      <c r="L15" s="11"/>
      <c r="M15" s="11"/>
      <c r="N15" s="11"/>
      <c r="O15" s="11"/>
      <c r="P15" s="11"/>
      <c r="Q15" s="11"/>
      <c r="R15" s="11"/>
      <c r="S15" s="11"/>
      <c r="T15" s="11"/>
      <c r="U15" s="11"/>
      <c r="V15" s="11"/>
      <c r="W15" s="11"/>
      <c r="X15" s="11"/>
      <c r="Y15" s="11"/>
      <c r="Z15" s="11"/>
    </row>
    <row r="16">
      <c r="A16" s="45"/>
      <c r="B16" s="46"/>
      <c r="C16" s="11"/>
      <c r="D16" s="11"/>
      <c r="E16" s="11"/>
      <c r="F16" s="11"/>
      <c r="G16" s="11"/>
      <c r="H16" s="11"/>
      <c r="I16" s="11"/>
      <c r="J16" s="11"/>
      <c r="K16" s="11"/>
      <c r="L16" s="11"/>
      <c r="M16" s="11"/>
      <c r="N16" s="11"/>
      <c r="O16" s="11"/>
      <c r="P16" s="11"/>
      <c r="Q16" s="11"/>
      <c r="R16" s="11"/>
      <c r="S16" s="11"/>
      <c r="T16" s="11"/>
      <c r="U16" s="11"/>
      <c r="V16" s="11"/>
      <c r="W16" s="11"/>
      <c r="X16" s="11"/>
      <c r="Y16" s="11"/>
      <c r="Z16" s="11"/>
    </row>
    <row r="17">
      <c r="O17" s="11"/>
      <c r="P17" s="11"/>
      <c r="Q17" s="11"/>
      <c r="R17" s="11"/>
      <c r="S17" s="11"/>
      <c r="T17" s="11"/>
      <c r="U17" s="11"/>
      <c r="V17" s="11"/>
      <c r="W17" s="11"/>
      <c r="X17" s="11"/>
      <c r="Y17" s="11"/>
      <c r="Z17" s="11"/>
    </row>
    <row r="18">
      <c r="A18" s="47" t="s">
        <v>38</v>
      </c>
      <c r="C18" s="48"/>
      <c r="D18" s="47" t="s">
        <v>39</v>
      </c>
      <c r="F18" s="48"/>
      <c r="G18" s="47" t="s">
        <v>40</v>
      </c>
      <c r="I18" s="48"/>
      <c r="J18" s="47" t="s">
        <v>41</v>
      </c>
      <c r="L18" s="48"/>
      <c r="M18" s="47" t="s">
        <v>42</v>
      </c>
      <c r="O18" s="11"/>
      <c r="P18" s="11"/>
      <c r="Q18" s="11"/>
      <c r="R18" s="11"/>
      <c r="S18" s="11"/>
      <c r="T18" s="11"/>
      <c r="U18" s="11"/>
      <c r="V18" s="11"/>
      <c r="W18" s="11"/>
      <c r="X18" s="11"/>
      <c r="Y18" s="11"/>
      <c r="Z18" s="11"/>
    </row>
    <row r="19">
      <c r="A19" s="49" t="s">
        <v>27</v>
      </c>
      <c r="B19" s="50">
        <v>0.05</v>
      </c>
      <c r="C19" s="48"/>
      <c r="D19" s="49" t="s">
        <v>27</v>
      </c>
      <c r="E19" s="50">
        <v>0.1</v>
      </c>
      <c r="F19" s="48"/>
      <c r="G19" s="49" t="s">
        <v>27</v>
      </c>
      <c r="H19" s="50">
        <v>0.2</v>
      </c>
      <c r="I19" s="48"/>
      <c r="J19" s="49" t="s">
        <v>27</v>
      </c>
      <c r="K19" s="50">
        <v>0.15</v>
      </c>
      <c r="L19" s="48"/>
      <c r="M19" s="49" t="s">
        <v>27</v>
      </c>
      <c r="N19" s="50">
        <v>0.1</v>
      </c>
      <c r="O19" s="11"/>
      <c r="P19" s="11"/>
      <c r="Q19" s="11"/>
      <c r="R19" s="11"/>
      <c r="S19" s="11"/>
      <c r="T19" s="11"/>
      <c r="U19" s="11"/>
      <c r="V19" s="11"/>
      <c r="W19" s="11"/>
      <c r="X19" s="11"/>
      <c r="Y19" s="11"/>
      <c r="Z19" s="11"/>
    </row>
    <row r="20">
      <c r="A20" s="49" t="s">
        <v>30</v>
      </c>
      <c r="B20" s="51">
        <v>100000.0</v>
      </c>
      <c r="C20" s="48"/>
      <c r="D20" s="49" t="s">
        <v>30</v>
      </c>
      <c r="E20" s="51">
        <v>250000.0</v>
      </c>
      <c r="F20" s="48"/>
      <c r="G20" s="49" t="s">
        <v>30</v>
      </c>
      <c r="H20" s="51">
        <v>500000.0</v>
      </c>
      <c r="I20" s="48"/>
      <c r="J20" s="49" t="s">
        <v>30</v>
      </c>
      <c r="K20" s="51">
        <v>1000000.0</v>
      </c>
      <c r="L20" s="48"/>
      <c r="M20" s="49" t="s">
        <v>30</v>
      </c>
      <c r="N20" s="51">
        <v>2000000.0</v>
      </c>
      <c r="O20" s="11"/>
      <c r="P20" s="11"/>
      <c r="Q20" s="11"/>
      <c r="R20" s="11"/>
      <c r="S20" s="11"/>
      <c r="T20" s="11"/>
      <c r="U20" s="11"/>
      <c r="V20" s="11"/>
      <c r="W20" s="11"/>
      <c r="X20" s="11"/>
      <c r="Y20" s="11"/>
      <c r="Z20" s="11"/>
    </row>
    <row r="21">
      <c r="A21" s="49" t="s">
        <v>32</v>
      </c>
      <c r="B21" s="52">
        <f>B20*B19</f>
        <v>5000</v>
      </c>
      <c r="C21" s="53"/>
      <c r="D21" s="49" t="s">
        <v>32</v>
      </c>
      <c r="E21" s="52">
        <f>((E20-B20)*E19)</f>
        <v>15000</v>
      </c>
      <c r="F21" s="53"/>
      <c r="G21" s="49" t="s">
        <v>32</v>
      </c>
      <c r="H21" s="52">
        <f>((H20-E20)*H19)</f>
        <v>50000</v>
      </c>
      <c r="I21" s="53"/>
      <c r="J21" s="49" t="s">
        <v>32</v>
      </c>
      <c r="K21" s="52">
        <f>((K20-H20)*K19)</f>
        <v>75000</v>
      </c>
      <c r="L21" s="53"/>
      <c r="M21" s="49" t="s">
        <v>32</v>
      </c>
      <c r="N21" s="52">
        <f>((N20-K20)*N19)</f>
        <v>100000</v>
      </c>
      <c r="O21" s="11"/>
      <c r="P21" s="11"/>
      <c r="Q21" s="11"/>
      <c r="R21" s="11"/>
      <c r="S21" s="11"/>
      <c r="T21" s="11"/>
      <c r="U21" s="11"/>
      <c r="V21" s="11"/>
      <c r="W21" s="11"/>
      <c r="X21" s="11"/>
      <c r="Y21" s="11"/>
      <c r="Z21" s="11"/>
    </row>
    <row r="22">
      <c r="A22" s="49" t="s">
        <v>34</v>
      </c>
      <c r="B22" s="52">
        <f>if($F$2&gt;=B20,B21,B19*F2)</f>
        <v>5000</v>
      </c>
      <c r="C22" s="53"/>
      <c r="D22" s="49" t="s">
        <v>34</v>
      </c>
      <c r="E22" s="52">
        <f>if($F$2&gt;=E20,E21,E19*($F$2-B20))</f>
        <v>15000</v>
      </c>
      <c r="F22" s="53"/>
      <c r="G22" s="49" t="s">
        <v>34</v>
      </c>
      <c r="H22" s="52">
        <f>if($F$2&gt;=H20,H21,H19*($F$2-E20))</f>
        <v>50000</v>
      </c>
      <c r="I22" s="53"/>
      <c r="J22" s="49" t="s">
        <v>34</v>
      </c>
      <c r="K22" s="52">
        <f>if($F$2&gt;=K20,K21,K19*($F$2-H20))</f>
        <v>75000</v>
      </c>
      <c r="L22" s="53"/>
      <c r="M22" s="49" t="s">
        <v>34</v>
      </c>
      <c r="N22" s="52">
        <f>if($F$2&gt;=N20,N21,N19*($F$2-K20))</f>
        <v>20000</v>
      </c>
      <c r="O22" s="11"/>
      <c r="P22" s="11"/>
      <c r="Q22" s="11"/>
      <c r="R22" s="11"/>
      <c r="S22" s="11"/>
      <c r="T22" s="11"/>
      <c r="U22" s="11"/>
      <c r="V22" s="11"/>
      <c r="W22" s="11"/>
      <c r="X22" s="11"/>
      <c r="Y22" s="11"/>
      <c r="Z22" s="11"/>
    </row>
    <row r="23">
      <c r="A23" s="49" t="s">
        <v>36</v>
      </c>
      <c r="B23" s="52">
        <f>if(B22&gt;=0,B22,0)</f>
        <v>5000</v>
      </c>
      <c r="C23" s="53"/>
      <c r="D23" s="49" t="s">
        <v>36</v>
      </c>
      <c r="E23" s="52">
        <f>if(E22&gt;=0,E22,0)</f>
        <v>15000</v>
      </c>
      <c r="F23" s="53"/>
      <c r="G23" s="49" t="s">
        <v>36</v>
      </c>
      <c r="H23" s="52">
        <f>if(H22&gt;=0,H22,0)</f>
        <v>50000</v>
      </c>
      <c r="I23" s="53"/>
      <c r="J23" s="49" t="s">
        <v>36</v>
      </c>
      <c r="K23" s="52">
        <f>if(K22&gt;=0,K22,0)</f>
        <v>75000</v>
      </c>
      <c r="L23" s="53"/>
      <c r="M23" s="49" t="s">
        <v>36</v>
      </c>
      <c r="N23" s="52">
        <f>if(N22&gt;=0,N22,0)</f>
        <v>20000</v>
      </c>
      <c r="O23" s="11"/>
      <c r="P23" s="11"/>
      <c r="Q23" s="11"/>
      <c r="R23" s="11"/>
      <c r="S23" s="11"/>
      <c r="T23" s="11"/>
      <c r="U23" s="11"/>
      <c r="V23" s="11"/>
      <c r="W23" s="11"/>
      <c r="X23" s="11"/>
      <c r="Y23" s="11"/>
      <c r="Z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c r="A29" s="11"/>
      <c r="B29" s="11"/>
      <c r="C29" s="11"/>
      <c r="D29" s="11"/>
      <c r="E29" s="11"/>
      <c r="F29" s="54"/>
      <c r="J29" s="11"/>
      <c r="K29" s="11"/>
      <c r="L29" s="11"/>
      <c r="M29" s="11"/>
      <c r="N29" s="11"/>
      <c r="O29" s="11"/>
      <c r="P29" s="11"/>
      <c r="Q29" s="11"/>
      <c r="R29" s="11"/>
      <c r="S29" s="11"/>
      <c r="T29" s="11"/>
      <c r="U29" s="11"/>
      <c r="V29" s="11"/>
      <c r="W29" s="11"/>
      <c r="X29" s="11"/>
      <c r="Y29" s="11"/>
      <c r="Z29" s="11"/>
    </row>
    <row r="30">
      <c r="A30" s="11"/>
      <c r="B30" s="11"/>
      <c r="C30" s="11"/>
      <c r="D30" s="11"/>
      <c r="E30" s="11"/>
      <c r="J30" s="11"/>
      <c r="K30" s="11"/>
      <c r="L30" s="11"/>
      <c r="M30" s="11"/>
      <c r="N30" s="11"/>
      <c r="O30" s="11"/>
      <c r="P30" s="11"/>
      <c r="Q30" s="11"/>
      <c r="R30" s="11"/>
      <c r="S30" s="11"/>
      <c r="T30" s="11"/>
      <c r="U30" s="11"/>
      <c r="V30" s="11"/>
      <c r="W30" s="11"/>
      <c r="X30" s="11"/>
      <c r="Y30" s="11"/>
      <c r="Z30" s="11"/>
    </row>
    <row r="31">
      <c r="A31" s="11"/>
      <c r="B31" s="11"/>
      <c r="C31" s="11"/>
      <c r="D31" s="11"/>
      <c r="E31" s="11"/>
      <c r="J31" s="11"/>
      <c r="K31" s="11"/>
      <c r="L31" s="11"/>
      <c r="M31" s="11"/>
      <c r="N31" s="11"/>
      <c r="O31" s="11"/>
      <c r="P31" s="11"/>
      <c r="Q31" s="11"/>
      <c r="R31" s="11"/>
      <c r="S31" s="11"/>
      <c r="T31" s="11"/>
      <c r="U31" s="11"/>
      <c r="V31" s="11"/>
      <c r="W31" s="11"/>
      <c r="X31" s="11"/>
      <c r="Y31" s="11"/>
      <c r="Z31" s="11"/>
    </row>
    <row r="32">
      <c r="A32" s="11"/>
      <c r="B32" s="11"/>
      <c r="C32" s="11"/>
      <c r="D32" s="11"/>
      <c r="E32" s="11"/>
      <c r="J32" s="11"/>
      <c r="K32" s="11"/>
      <c r="L32" s="11"/>
      <c r="M32" s="11"/>
      <c r="N32" s="11"/>
      <c r="O32" s="11"/>
      <c r="P32" s="11"/>
      <c r="Q32" s="11"/>
      <c r="R32" s="11"/>
      <c r="S32" s="11"/>
      <c r="T32" s="11"/>
      <c r="U32" s="11"/>
      <c r="V32" s="11"/>
      <c r="W32" s="11"/>
      <c r="X32" s="11"/>
      <c r="Y32" s="11"/>
      <c r="Z32" s="11"/>
    </row>
    <row r="33">
      <c r="A33" s="11"/>
      <c r="B33" s="11"/>
      <c r="C33" s="11"/>
      <c r="D33" s="11"/>
      <c r="E33" s="11"/>
      <c r="J33" s="11"/>
      <c r="K33" s="11"/>
      <c r="L33" s="11"/>
      <c r="M33" s="11"/>
      <c r="N33" s="11"/>
      <c r="O33" s="11"/>
      <c r="P33" s="11"/>
      <c r="Q33" s="11"/>
      <c r="R33" s="11"/>
      <c r="S33" s="11"/>
      <c r="T33" s="11"/>
      <c r="U33" s="11"/>
      <c r="V33" s="11"/>
      <c r="W33" s="11"/>
      <c r="X33" s="11"/>
      <c r="Y33" s="11"/>
      <c r="Z33" s="11"/>
    </row>
    <row r="34">
      <c r="A34" s="11"/>
      <c r="B34" s="11"/>
      <c r="C34" s="11"/>
      <c r="D34" s="11"/>
      <c r="E34" s="11"/>
      <c r="J34" s="11"/>
      <c r="K34" s="11"/>
      <c r="L34" s="11"/>
      <c r="M34" s="11"/>
      <c r="N34" s="11"/>
      <c r="O34" s="11"/>
      <c r="P34" s="11"/>
      <c r="Q34" s="11"/>
      <c r="R34" s="11"/>
      <c r="S34" s="11"/>
      <c r="T34" s="11"/>
      <c r="U34" s="11"/>
      <c r="V34" s="11"/>
      <c r="W34" s="11"/>
      <c r="X34" s="11"/>
      <c r="Y34" s="11"/>
      <c r="Z34" s="11"/>
    </row>
    <row r="35">
      <c r="A35" s="11"/>
      <c r="B35" s="11"/>
      <c r="C35" s="11"/>
      <c r="D35" s="11"/>
      <c r="E35" s="11"/>
      <c r="J35" s="11"/>
      <c r="K35" s="11"/>
      <c r="L35" s="11"/>
      <c r="M35" s="11"/>
      <c r="N35" s="11"/>
      <c r="O35" s="11"/>
      <c r="P35" s="11"/>
      <c r="Q35" s="11"/>
      <c r="R35" s="11"/>
      <c r="S35" s="11"/>
      <c r="T35" s="11"/>
      <c r="U35" s="11"/>
      <c r="V35" s="11"/>
      <c r="W35" s="11"/>
      <c r="X35" s="11"/>
      <c r="Y35" s="11"/>
      <c r="Z35" s="11"/>
    </row>
    <row r="36">
      <c r="A36" s="11"/>
      <c r="B36" s="11"/>
      <c r="C36" s="11"/>
      <c r="D36" s="11"/>
      <c r="E36" s="11"/>
      <c r="J36" s="11"/>
      <c r="K36" s="11"/>
      <c r="L36" s="11"/>
      <c r="M36" s="11"/>
      <c r="N36" s="11"/>
      <c r="O36" s="11"/>
      <c r="P36" s="11"/>
      <c r="Q36" s="11"/>
      <c r="R36" s="11"/>
      <c r="S36" s="11"/>
      <c r="T36" s="11"/>
      <c r="U36" s="11"/>
      <c r="V36" s="11"/>
      <c r="W36" s="11"/>
      <c r="X36" s="11"/>
      <c r="Y36" s="11"/>
      <c r="Z36" s="11"/>
    </row>
    <row r="37">
      <c r="A37" s="11"/>
      <c r="B37" s="11"/>
      <c r="C37" s="11"/>
      <c r="D37" s="11"/>
      <c r="E37" s="11"/>
      <c r="J37" s="11"/>
      <c r="K37" s="11"/>
      <c r="L37" s="11"/>
      <c r="M37" s="11"/>
      <c r="N37" s="11"/>
      <c r="O37" s="11"/>
      <c r="P37" s="11"/>
      <c r="Q37" s="11"/>
      <c r="R37" s="11"/>
      <c r="S37" s="11"/>
      <c r="T37" s="11"/>
      <c r="U37" s="11"/>
      <c r="V37" s="11"/>
      <c r="W37" s="11"/>
      <c r="X37" s="11"/>
      <c r="Y37" s="11"/>
      <c r="Z37" s="11"/>
    </row>
    <row r="38">
      <c r="A38" s="11"/>
      <c r="B38" s="11"/>
      <c r="C38" s="11"/>
      <c r="D38" s="11"/>
      <c r="E38" s="11"/>
      <c r="J38" s="11"/>
      <c r="K38" s="11"/>
      <c r="L38" s="11"/>
      <c r="M38" s="11"/>
      <c r="N38" s="11"/>
      <c r="O38" s="11"/>
      <c r="P38" s="11"/>
      <c r="Q38" s="11"/>
      <c r="R38" s="11"/>
      <c r="S38" s="11"/>
      <c r="T38" s="11"/>
      <c r="U38" s="11"/>
      <c r="V38" s="11"/>
      <c r="W38" s="11"/>
      <c r="X38" s="11"/>
      <c r="Y38" s="11"/>
      <c r="Z38" s="11"/>
    </row>
    <row r="39">
      <c r="A39" s="11"/>
      <c r="B39" s="11"/>
      <c r="C39" s="11"/>
      <c r="D39" s="11"/>
      <c r="E39" s="11"/>
      <c r="J39" s="11"/>
      <c r="K39" s="11"/>
      <c r="L39" s="11"/>
      <c r="M39" s="11"/>
      <c r="N39" s="11"/>
      <c r="O39" s="11"/>
      <c r="P39" s="11"/>
      <c r="Q39" s="11"/>
      <c r="R39" s="11"/>
      <c r="S39" s="11"/>
      <c r="T39" s="11"/>
      <c r="U39" s="11"/>
      <c r="V39" s="11"/>
      <c r="W39" s="11"/>
      <c r="X39" s="11"/>
      <c r="Y39" s="11"/>
      <c r="Z39" s="11"/>
    </row>
    <row r="40">
      <c r="A40" s="11"/>
      <c r="B40" s="11"/>
      <c r="C40" s="11"/>
      <c r="D40" s="11"/>
      <c r="E40" s="11"/>
      <c r="J40" s="11"/>
      <c r="K40" s="11"/>
      <c r="L40" s="11"/>
      <c r="M40" s="11"/>
      <c r="N40" s="11"/>
      <c r="O40" s="11"/>
      <c r="P40" s="11"/>
      <c r="Q40" s="11"/>
      <c r="R40" s="11"/>
      <c r="S40" s="11"/>
      <c r="T40" s="11"/>
      <c r="U40" s="11"/>
      <c r="V40" s="11"/>
      <c r="W40" s="11"/>
      <c r="X40" s="11"/>
      <c r="Y40" s="11"/>
      <c r="Z40" s="11"/>
    </row>
    <row r="41">
      <c r="A41" s="11"/>
      <c r="B41" s="11"/>
      <c r="C41" s="11"/>
      <c r="D41" s="11"/>
      <c r="E41" s="11"/>
      <c r="J41" s="11"/>
      <c r="K41" s="11"/>
      <c r="L41" s="11"/>
      <c r="M41" s="11"/>
      <c r="N41" s="11"/>
      <c r="O41" s="11"/>
      <c r="P41" s="11"/>
      <c r="Q41" s="11"/>
      <c r="R41" s="11"/>
      <c r="S41" s="11"/>
      <c r="T41" s="11"/>
      <c r="U41" s="11"/>
      <c r="V41" s="11"/>
      <c r="W41" s="11"/>
      <c r="X41" s="11"/>
      <c r="Y41" s="11"/>
      <c r="Z41" s="11"/>
    </row>
    <row r="42">
      <c r="A42" s="11"/>
      <c r="B42" s="11"/>
      <c r="C42" s="11"/>
      <c r="D42" s="11"/>
      <c r="E42" s="11"/>
      <c r="J42" s="11"/>
      <c r="K42" s="11"/>
      <c r="L42" s="11"/>
      <c r="M42" s="11"/>
      <c r="N42" s="11"/>
      <c r="O42" s="11"/>
      <c r="P42" s="11"/>
      <c r="Q42" s="11"/>
      <c r="R42" s="11"/>
      <c r="S42" s="11"/>
      <c r="T42" s="11"/>
      <c r="U42" s="11"/>
      <c r="V42" s="11"/>
      <c r="W42" s="11"/>
      <c r="X42" s="11"/>
      <c r="Y42" s="11"/>
      <c r="Z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row r="101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row>
    <row r="1016">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row>
    <row r="1017">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row>
    <row r="1018">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row>
    <row r="1019">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row>
    <row r="1020">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row>
    <row r="1021">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row>
    <row r="1022">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row>
    <row r="1023">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row>
    <row r="1024">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row>
    <row r="1025">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row>
    <row r="1026">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row>
    <row r="1027">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row>
    <row r="1028">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row>
    <row r="1029">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row>
    <row r="1030">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row>
    <row r="1031">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row>
    <row r="1032">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row>
  </sheetData>
  <mergeCells count="20">
    <mergeCell ref="D5:E5"/>
    <mergeCell ref="E6:J6"/>
    <mergeCell ref="F29:I42"/>
    <mergeCell ref="L6:N9"/>
    <mergeCell ref="E7:J7"/>
    <mergeCell ref="E8:J8"/>
    <mergeCell ref="E9:J9"/>
    <mergeCell ref="A3:B15"/>
    <mergeCell ref="A18:B18"/>
    <mergeCell ref="D18:E18"/>
    <mergeCell ref="G18:H18"/>
    <mergeCell ref="J18:K18"/>
    <mergeCell ref="M18:N18"/>
    <mergeCell ref="A1:B2"/>
    <mergeCell ref="D2:E2"/>
    <mergeCell ref="F2:G2"/>
    <mergeCell ref="L2:N4"/>
    <mergeCell ref="D3:E3"/>
    <mergeCell ref="F3:G3"/>
    <mergeCell ref="E10:J10"/>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4.5"/>
    <col customWidth="1" min="2" max="2" width="14.75"/>
    <col customWidth="1" min="4" max="4" width="19.0"/>
    <col customWidth="1" min="6" max="6" width="16.88"/>
  </cols>
  <sheetData>
    <row r="1">
      <c r="A1" s="55" t="s">
        <v>43</v>
      </c>
    </row>
    <row r="2">
      <c r="D2" s="12" t="s">
        <v>9</v>
      </c>
      <c r="E2" s="13"/>
      <c r="F2" s="14"/>
    </row>
    <row r="3">
      <c r="A3" s="15" t="s">
        <v>44</v>
      </c>
      <c r="D3" s="16"/>
      <c r="F3" s="17"/>
    </row>
    <row r="4">
      <c r="D4" s="18"/>
      <c r="E4" s="19"/>
      <c r="F4" s="20"/>
    </row>
    <row r="5">
      <c r="D5" s="21"/>
      <c r="E5" s="21"/>
      <c r="F5" s="21"/>
    </row>
    <row r="6">
      <c r="D6" s="22" t="s">
        <v>45</v>
      </c>
    </row>
    <row r="11">
      <c r="A11" s="23" t="s">
        <v>12</v>
      </c>
      <c r="B11" s="24">
        <v>50000.0</v>
      </c>
    </row>
    <row r="12">
      <c r="A12" s="23" t="s">
        <v>46</v>
      </c>
      <c r="B12" s="24">
        <v>15000.0</v>
      </c>
    </row>
    <row r="13">
      <c r="A13" s="23" t="s">
        <v>47</v>
      </c>
      <c r="B13" s="24">
        <v>500000.0</v>
      </c>
    </row>
    <row r="14">
      <c r="A14" s="23" t="s">
        <v>13</v>
      </c>
      <c r="B14" s="24">
        <v>500000.0</v>
      </c>
    </row>
    <row r="16">
      <c r="A16" s="27" t="s">
        <v>18</v>
      </c>
      <c r="B16" s="28">
        <f>if(B14&gt;=B13,B11+B12,B11)</f>
        <v>65000</v>
      </c>
    </row>
  </sheetData>
  <mergeCells count="4">
    <mergeCell ref="A1:B2"/>
    <mergeCell ref="D2:F4"/>
    <mergeCell ref="A3:B8"/>
    <mergeCell ref="D6:F8"/>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6.75"/>
  </cols>
  <sheetData>
    <row r="1" ht="18.0" customHeight="1">
      <c r="A1" s="56" t="s">
        <v>48</v>
      </c>
    </row>
    <row r="2">
      <c r="D2" s="12" t="s">
        <v>9</v>
      </c>
      <c r="E2" s="13"/>
      <c r="F2" s="14"/>
    </row>
    <row r="3">
      <c r="A3" s="15" t="s">
        <v>49</v>
      </c>
      <c r="D3" s="16"/>
      <c r="F3" s="17"/>
    </row>
    <row r="4">
      <c r="D4" s="18"/>
      <c r="E4" s="19"/>
      <c r="F4" s="20"/>
    </row>
    <row r="5">
      <c r="D5" s="21"/>
      <c r="E5" s="21"/>
      <c r="F5" s="21"/>
    </row>
    <row r="6">
      <c r="D6" s="22" t="s">
        <v>50</v>
      </c>
    </row>
    <row r="11">
      <c r="A11" s="23" t="s">
        <v>51</v>
      </c>
      <c r="B11" s="24">
        <v>5000000.0</v>
      </c>
    </row>
    <row r="12">
      <c r="A12" s="23" t="s">
        <v>52</v>
      </c>
      <c r="B12" s="57">
        <v>0.1</v>
      </c>
    </row>
    <row r="13">
      <c r="A13" s="23" t="s">
        <v>53</v>
      </c>
      <c r="B13" s="58">
        <f>B12*B11</f>
        <v>500000</v>
      </c>
    </row>
    <row r="14">
      <c r="A14" s="23" t="s">
        <v>54</v>
      </c>
      <c r="B14" s="59">
        <v>5.0</v>
      </c>
    </row>
    <row r="15">
      <c r="A15" s="23" t="s">
        <v>55</v>
      </c>
      <c r="B15" s="24">
        <v>50000.0</v>
      </c>
    </row>
    <row r="16">
      <c r="A16" s="23" t="s">
        <v>56</v>
      </c>
      <c r="B16" s="58">
        <f>B13/B14</f>
        <v>100000</v>
      </c>
    </row>
    <row r="18">
      <c r="A18" s="27" t="s">
        <v>57</v>
      </c>
      <c r="B18" s="28">
        <f>B16+B15</f>
        <v>150000</v>
      </c>
    </row>
  </sheetData>
  <mergeCells count="4">
    <mergeCell ref="A1:B2"/>
    <mergeCell ref="D2:F4"/>
    <mergeCell ref="A3:B9"/>
    <mergeCell ref="D6:F9"/>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4.63"/>
    <col customWidth="1" min="2" max="2" width="17.75"/>
  </cols>
  <sheetData>
    <row r="1">
      <c r="A1" s="60" t="s">
        <v>58</v>
      </c>
    </row>
    <row r="2">
      <c r="D2" s="12" t="s">
        <v>9</v>
      </c>
      <c r="E2" s="13"/>
      <c r="F2" s="14"/>
    </row>
    <row r="3">
      <c r="A3" s="15" t="s">
        <v>59</v>
      </c>
      <c r="D3" s="16"/>
      <c r="F3" s="17"/>
    </row>
    <row r="4">
      <c r="D4" s="18"/>
      <c r="E4" s="19"/>
      <c r="F4" s="20"/>
    </row>
    <row r="5">
      <c r="D5" s="21"/>
      <c r="E5" s="21"/>
      <c r="F5" s="21"/>
    </row>
    <row r="6">
      <c r="D6" s="22" t="s">
        <v>60</v>
      </c>
    </row>
    <row r="11">
      <c r="A11" s="23" t="s">
        <v>12</v>
      </c>
      <c r="B11" s="24">
        <v>50000.0</v>
      </c>
    </row>
    <row r="12">
      <c r="A12" s="23" t="s">
        <v>61</v>
      </c>
      <c r="B12" s="24">
        <v>100.0</v>
      </c>
    </row>
    <row r="13">
      <c r="A13" s="23" t="s">
        <v>62</v>
      </c>
      <c r="B13" s="59">
        <v>5000.0</v>
      </c>
    </row>
    <row r="14">
      <c r="A14" s="23" t="s">
        <v>63</v>
      </c>
      <c r="B14" s="58">
        <f>B13*B12</f>
        <v>500000</v>
      </c>
    </row>
    <row r="16">
      <c r="A16" s="27" t="s">
        <v>18</v>
      </c>
      <c r="B16" s="28">
        <f>B14+B11</f>
        <v>550000</v>
      </c>
    </row>
  </sheetData>
  <mergeCells count="4">
    <mergeCell ref="A1:B2"/>
    <mergeCell ref="D2:F4"/>
    <mergeCell ref="A3:B8"/>
    <mergeCell ref="D6:F9"/>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63"/>
    <col customWidth="1" min="2" max="2" width="13.38"/>
  </cols>
  <sheetData>
    <row r="1">
      <c r="A1" s="61" t="s">
        <v>64</v>
      </c>
    </row>
    <row r="2">
      <c r="D2" s="12" t="s">
        <v>9</v>
      </c>
      <c r="E2" s="13"/>
      <c r="F2" s="14"/>
    </row>
    <row r="3">
      <c r="A3" s="15" t="s">
        <v>65</v>
      </c>
      <c r="D3" s="16"/>
      <c r="F3" s="17"/>
    </row>
    <row r="4">
      <c r="D4" s="16"/>
      <c r="F4" s="17"/>
    </row>
    <row r="5">
      <c r="D5" s="18"/>
      <c r="E5" s="19"/>
      <c r="F5" s="20"/>
    </row>
    <row r="6">
      <c r="D6" s="21"/>
      <c r="E6" s="21"/>
      <c r="F6" s="21"/>
    </row>
    <row r="7">
      <c r="D7" s="22" t="s">
        <v>66</v>
      </c>
    </row>
    <row r="13">
      <c r="A13" s="23" t="s">
        <v>67</v>
      </c>
      <c r="B13" s="24">
        <v>1000000.0</v>
      </c>
    </row>
    <row r="14">
      <c r="A14" s="23" t="s">
        <v>13</v>
      </c>
      <c r="B14" s="24">
        <v>2000000.0</v>
      </c>
    </row>
    <row r="15">
      <c r="A15" s="23" t="s">
        <v>12</v>
      </c>
      <c r="B15" s="24">
        <v>50000.0</v>
      </c>
    </row>
    <row r="16">
      <c r="A16" s="23" t="s">
        <v>68</v>
      </c>
      <c r="B16" s="25">
        <v>0.1</v>
      </c>
    </row>
    <row r="17">
      <c r="A17" s="23" t="s">
        <v>69</v>
      </c>
      <c r="B17" s="25">
        <v>0.2</v>
      </c>
    </row>
    <row r="18">
      <c r="A18" s="23" t="s">
        <v>70</v>
      </c>
      <c r="B18" s="58">
        <f>if(B14&gt;B13,(B16*B13)+(B17*(B14-B13)))</f>
        <v>300000</v>
      </c>
    </row>
    <row r="20">
      <c r="A20" s="49" t="s">
        <v>18</v>
      </c>
      <c r="B20" s="52">
        <f>B18+B15</f>
        <v>350000</v>
      </c>
    </row>
  </sheetData>
  <mergeCells count="4">
    <mergeCell ref="A1:B2"/>
    <mergeCell ref="D2:F5"/>
    <mergeCell ref="A3:B9"/>
    <mergeCell ref="D7:F10"/>
  </mergeCells>
  <drawing r:id="rId1"/>
</worksheet>
</file>